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Da\literatur_cd_dvd\PV\System\modelling cell IV curve\"/>
    </mc:Choice>
  </mc:AlternateContent>
  <xr:revisionPtr revIDLastSave="0" documentId="13_ncr:1_{AA96A820-43DF-48C2-9BE2-D26F604B6EBE}" xr6:coauthVersionLast="45" xr6:coauthVersionMax="45" xr10:uidLastSave="{00000000-0000-0000-0000-000000000000}"/>
  <bookViews>
    <workbookView xWindow="1300" yWindow="4340" windowWidth="26160" windowHeight="14940" firstSheet="4" activeTab="6" xr2:uid="{85C76582-C544-48D9-A243-EFFCD438ADED}"/>
  </bookViews>
  <sheets>
    <sheet name="Aufgabe 1 - Ziel" sheetId="18" r:id="rId1"/>
    <sheet name="Aufgabe 1 - Lösung Zahlen" sheetId="19" r:id="rId2"/>
    <sheet name="Aufgabe 1 - Lösung Zelle" sheetId="20" r:id="rId3"/>
    <sheet name="Aufgabe 1 - Lösung Modul 48C" sheetId="21" r:id="rId4"/>
    <sheet name="Datasheet" sheetId="6" r:id="rId5"/>
    <sheet name="Bypass Diode" sheetId="7" r:id="rId6"/>
    <sheet name="shading examples" sheetId="22" r:id="rId7"/>
    <sheet name="Aufgabe 2 - Ziele " sheetId="15" r:id="rId8"/>
    <sheet name="AP1  I(V) no Rs" sheetId="1" r:id="rId9"/>
    <sheet name="AP2 V(I, Rs ) Partial Shading" sheetId="17"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8" i="19" l="1"/>
  <c r="E55" i="19"/>
  <c r="E54" i="19"/>
  <c r="E20" i="21" l="1"/>
  <c r="E21" i="21"/>
  <c r="E22" i="21"/>
  <c r="E23" i="21"/>
  <c r="E24" i="21"/>
  <c r="E25" i="21"/>
  <c r="E26" i="21"/>
  <c r="E27" i="21"/>
  <c r="E28" i="21"/>
  <c r="E29" i="21"/>
  <c r="E30" i="21"/>
  <c r="E31" i="21"/>
  <c r="E32" i="21"/>
  <c r="E33" i="21"/>
  <c r="E34" i="21"/>
  <c r="E35" i="21"/>
  <c r="E36" i="21"/>
  <c r="E37" i="21"/>
  <c r="E38" i="21"/>
  <c r="E39" i="21"/>
  <c r="E40" i="21"/>
  <c r="E41" i="21"/>
  <c r="E42" i="21"/>
  <c r="E43" i="21"/>
  <c r="E44" i="21"/>
  <c r="E45" i="21"/>
  <c r="E46" i="21"/>
  <c r="E47" i="21"/>
  <c r="E48" i="21"/>
  <c r="E49" i="21"/>
  <c r="E50" i="21"/>
  <c r="E51" i="21"/>
  <c r="E52" i="21"/>
  <c r="E53" i="21"/>
  <c r="E54" i="21"/>
  <c r="E55" i="21"/>
  <c r="E56" i="21"/>
  <c r="E57" i="21"/>
  <c r="E58" i="21"/>
  <c r="E59" i="21"/>
  <c r="E60" i="21"/>
  <c r="E61" i="21"/>
  <c r="E62" i="21"/>
  <c r="E63" i="21"/>
  <c r="E64" i="21"/>
  <c r="E65" i="21"/>
  <c r="E66" i="21"/>
  <c r="E67" i="21"/>
  <c r="E68" i="21"/>
  <c r="E69" i="21"/>
  <c r="E70" i="21"/>
  <c r="E71" i="21"/>
  <c r="E72" i="21"/>
  <c r="E73" i="21"/>
  <c r="E74" i="21"/>
  <c r="E75" i="21"/>
  <c r="E76" i="21"/>
  <c r="E77" i="21"/>
  <c r="E78" i="21"/>
  <c r="E79" i="21"/>
  <c r="E80" i="21"/>
  <c r="E81" i="21"/>
  <c r="E82" i="21"/>
  <c r="E83" i="21"/>
  <c r="E84" i="21"/>
  <c r="E85" i="21"/>
  <c r="E86" i="21"/>
  <c r="E87" i="21"/>
  <c r="E88" i="21"/>
  <c r="E89" i="21"/>
  <c r="E19" i="21"/>
  <c r="A23" i="21" l="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21" i="21"/>
  <c r="A22" i="21" s="1"/>
  <c r="A20" i="21"/>
  <c r="B15" i="21"/>
  <c r="E13" i="21"/>
  <c r="I15" i="21" s="1"/>
  <c r="E11" i="21"/>
  <c r="K53" i="6"/>
  <c r="K52" i="6"/>
  <c r="C56" i="19"/>
  <c r="A89" i="20"/>
  <c r="A81" i="20"/>
  <c r="A82" i="20" s="1"/>
  <c r="A83" i="20" s="1"/>
  <c r="A84" i="20" s="1"/>
  <c r="A85" i="20" s="1"/>
  <c r="A86" i="20" s="1"/>
  <c r="A87" i="20" s="1"/>
  <c r="A88" i="20" s="1"/>
  <c r="A52" i="20"/>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21" i="20"/>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20" i="20"/>
  <c r="D26" i="19"/>
  <c r="D30" i="19" s="1"/>
  <c r="C44" i="19"/>
  <c r="C46" i="19" s="1"/>
  <c r="D22" i="19"/>
  <c r="B15" i="20"/>
  <c r="E11" i="20"/>
  <c r="E13" i="20"/>
  <c r="I15" i="20" s="1"/>
  <c r="M36" i="18"/>
  <c r="C41" i="19"/>
  <c r="C34" i="19"/>
  <c r="B16" i="19"/>
  <c r="D54" i="19" l="1"/>
  <c r="D55" i="19"/>
  <c r="I11" i="21"/>
  <c r="L11" i="21" s="1"/>
  <c r="B67" i="21" s="1"/>
  <c r="C67" i="21" s="1"/>
  <c r="B59" i="21"/>
  <c r="C59" i="21" s="1"/>
  <c r="B49" i="21"/>
  <c r="C49" i="21" s="1"/>
  <c r="B39" i="21"/>
  <c r="C39" i="21" s="1"/>
  <c r="B55" i="21"/>
  <c r="C55" i="21" s="1"/>
  <c r="B71" i="21"/>
  <c r="C71" i="21" s="1"/>
  <c r="B73" i="21"/>
  <c r="C73" i="21" s="1"/>
  <c r="B21" i="21"/>
  <c r="C21" i="21" s="1"/>
  <c r="B37" i="21"/>
  <c r="C37" i="21" s="1"/>
  <c r="B53" i="21"/>
  <c r="C53" i="21" s="1"/>
  <c r="B27" i="21"/>
  <c r="C27" i="21" s="1"/>
  <c r="B33" i="21"/>
  <c r="C33" i="21" s="1"/>
  <c r="B65" i="21"/>
  <c r="C65" i="21" s="1"/>
  <c r="B45" i="21"/>
  <c r="C45" i="21" s="1"/>
  <c r="B61" i="21"/>
  <c r="C61" i="21" s="1"/>
  <c r="B77" i="21"/>
  <c r="C77" i="21" s="1"/>
  <c r="B41" i="21"/>
  <c r="C41" i="21" s="1"/>
  <c r="B57" i="21"/>
  <c r="C57" i="21" s="1"/>
  <c r="B69" i="21"/>
  <c r="C69" i="21" s="1"/>
  <c r="B75" i="21"/>
  <c r="C75" i="21" s="1"/>
  <c r="B19" i="21"/>
  <c r="C19" i="21" s="1"/>
  <c r="B29" i="21"/>
  <c r="C29" i="21" s="1"/>
  <c r="B35" i="21"/>
  <c r="C35" i="21" s="1"/>
  <c r="B51" i="21"/>
  <c r="C51" i="21" s="1"/>
  <c r="B88" i="21"/>
  <c r="C88" i="21" s="1"/>
  <c r="B86" i="21"/>
  <c r="C86" i="21" s="1"/>
  <c r="B84" i="21"/>
  <c r="C84" i="21" s="1"/>
  <c r="B82" i="21"/>
  <c r="C82" i="21" s="1"/>
  <c r="B80" i="21"/>
  <c r="C80" i="21" s="1"/>
  <c r="B78" i="21"/>
  <c r="C78" i="21" s="1"/>
  <c r="B76" i="21"/>
  <c r="C76" i="21" s="1"/>
  <c r="B74" i="21"/>
  <c r="C74" i="21" s="1"/>
  <c r="B72" i="21"/>
  <c r="C72" i="21" s="1"/>
  <c r="B70" i="21"/>
  <c r="C70" i="21" s="1"/>
  <c r="B68" i="21"/>
  <c r="C68" i="21" s="1"/>
  <c r="B66" i="21"/>
  <c r="C66" i="21" s="1"/>
  <c r="B64" i="21"/>
  <c r="C64" i="21" s="1"/>
  <c r="B62" i="21"/>
  <c r="C62" i="21" s="1"/>
  <c r="B60" i="21"/>
  <c r="C60" i="21" s="1"/>
  <c r="B58" i="21"/>
  <c r="C58" i="21" s="1"/>
  <c r="B56" i="21"/>
  <c r="C56" i="21" s="1"/>
  <c r="B54" i="21"/>
  <c r="C54" i="21" s="1"/>
  <c r="B52" i="21"/>
  <c r="C52" i="21" s="1"/>
  <c r="B50" i="21"/>
  <c r="C50" i="21" s="1"/>
  <c r="B48" i="21"/>
  <c r="C48" i="21" s="1"/>
  <c r="B46" i="21"/>
  <c r="C46" i="21" s="1"/>
  <c r="B44" i="21"/>
  <c r="C44" i="21" s="1"/>
  <c r="B42" i="21"/>
  <c r="C42" i="21" s="1"/>
  <c r="B40" i="21"/>
  <c r="C40" i="21" s="1"/>
  <c r="B38" i="21"/>
  <c r="C38" i="21" s="1"/>
  <c r="B36" i="21"/>
  <c r="C36" i="21" s="1"/>
  <c r="B34" i="21"/>
  <c r="C34" i="21" s="1"/>
  <c r="B32" i="21"/>
  <c r="C32" i="21" s="1"/>
  <c r="B30" i="21"/>
  <c r="C30" i="21" s="1"/>
  <c r="B28" i="21"/>
  <c r="C28" i="21" s="1"/>
  <c r="B26" i="21"/>
  <c r="C26" i="21" s="1"/>
  <c r="B24" i="21"/>
  <c r="C24" i="21" s="1"/>
  <c r="B22" i="21"/>
  <c r="C22" i="21" s="1"/>
  <c r="B20" i="21"/>
  <c r="C20" i="21" s="1"/>
  <c r="B89" i="21"/>
  <c r="C89" i="21" s="1"/>
  <c r="B85" i="21"/>
  <c r="C85" i="21" s="1"/>
  <c r="B83" i="21"/>
  <c r="C83" i="21" s="1"/>
  <c r="B81" i="21"/>
  <c r="C81" i="21" s="1"/>
  <c r="B79" i="21"/>
  <c r="C79" i="21" s="1"/>
  <c r="B87" i="21"/>
  <c r="C87" i="21" s="1"/>
  <c r="B31" i="21"/>
  <c r="C31" i="21" s="1"/>
  <c r="B47" i="21"/>
  <c r="C47" i="21" s="1"/>
  <c r="B63" i="21"/>
  <c r="C63" i="21" s="1"/>
  <c r="I11" i="20"/>
  <c r="L11" i="20" s="1"/>
  <c r="H8" i="1"/>
  <c r="B23" i="21" l="1"/>
  <c r="C23" i="21" s="1"/>
  <c r="B43" i="21"/>
  <c r="C43" i="21" s="1"/>
  <c r="D43" i="21" s="1"/>
  <c r="B25" i="21"/>
  <c r="C25" i="21" s="1"/>
  <c r="F25" i="21" s="1"/>
  <c r="D83" i="21"/>
  <c r="F83" i="21"/>
  <c r="D78" i="21"/>
  <c r="F78" i="21"/>
  <c r="D85" i="21"/>
  <c r="F85" i="21"/>
  <c r="D48" i="21"/>
  <c r="F48" i="21"/>
  <c r="D80" i="21"/>
  <c r="F80" i="21"/>
  <c r="D65" i="21"/>
  <c r="F65" i="21"/>
  <c r="D34" i="21"/>
  <c r="F34" i="21"/>
  <c r="D50" i="21"/>
  <c r="F50" i="21"/>
  <c r="D66" i="21"/>
  <c r="F66" i="21"/>
  <c r="D82" i="21"/>
  <c r="F82" i="21"/>
  <c r="D75" i="21"/>
  <c r="F75" i="21"/>
  <c r="D33" i="21"/>
  <c r="F33" i="21"/>
  <c r="D55" i="21"/>
  <c r="F55" i="21"/>
  <c r="D46" i="21"/>
  <c r="F46" i="21"/>
  <c r="D45" i="21"/>
  <c r="F45" i="21"/>
  <c r="D32" i="21"/>
  <c r="F32" i="21"/>
  <c r="D64" i="21"/>
  <c r="F64" i="21"/>
  <c r="D19" i="21"/>
  <c r="F19" i="21"/>
  <c r="D71" i="21"/>
  <c r="F71" i="21"/>
  <c r="D63" i="21"/>
  <c r="F63" i="21"/>
  <c r="D89" i="21"/>
  <c r="F89" i="21"/>
  <c r="D47" i="21"/>
  <c r="F47" i="21"/>
  <c r="D20" i="21"/>
  <c r="F20" i="21"/>
  <c r="D36" i="21"/>
  <c r="F36" i="21"/>
  <c r="D52" i="21"/>
  <c r="F52" i="21"/>
  <c r="D68" i="21"/>
  <c r="F68" i="21"/>
  <c r="D84" i="21"/>
  <c r="F84" i="21"/>
  <c r="D69" i="21"/>
  <c r="F69" i="21"/>
  <c r="D27" i="21"/>
  <c r="F27" i="21"/>
  <c r="D39" i="21"/>
  <c r="F39" i="21"/>
  <c r="D31" i="21"/>
  <c r="F31" i="21"/>
  <c r="D86" i="21"/>
  <c r="F86" i="21"/>
  <c r="D30" i="21"/>
  <c r="F30" i="21"/>
  <c r="D22" i="21"/>
  <c r="F22" i="21"/>
  <c r="D54" i="21"/>
  <c r="F54" i="21"/>
  <c r="D57" i="21"/>
  <c r="F57" i="21"/>
  <c r="D23" i="21"/>
  <c r="F23" i="21"/>
  <c r="D24" i="21"/>
  <c r="F24" i="21"/>
  <c r="D56" i="21"/>
  <c r="F56" i="21"/>
  <c r="D88" i="21"/>
  <c r="F88" i="21"/>
  <c r="D37" i="21"/>
  <c r="F37" i="21"/>
  <c r="D79" i="21"/>
  <c r="F79" i="21"/>
  <c r="D42" i="21"/>
  <c r="F42" i="21"/>
  <c r="D58" i="21"/>
  <c r="F58" i="21"/>
  <c r="D74" i="21"/>
  <c r="F74" i="21"/>
  <c r="D51" i="21"/>
  <c r="F51" i="21"/>
  <c r="D77" i="21"/>
  <c r="F77" i="21"/>
  <c r="D21" i="21"/>
  <c r="F21" i="21"/>
  <c r="D59" i="21"/>
  <c r="F59" i="21"/>
  <c r="D62" i="21"/>
  <c r="F62" i="21"/>
  <c r="D38" i="21"/>
  <c r="F38" i="21"/>
  <c r="D70" i="21"/>
  <c r="F70" i="21"/>
  <c r="D53" i="21"/>
  <c r="F53" i="21"/>
  <c r="D87" i="21"/>
  <c r="F87" i="21"/>
  <c r="D40" i="21"/>
  <c r="F40" i="21"/>
  <c r="D72" i="21"/>
  <c r="F72" i="21"/>
  <c r="D41" i="21"/>
  <c r="F41" i="21"/>
  <c r="D49" i="21"/>
  <c r="F49" i="21"/>
  <c r="D26" i="21"/>
  <c r="F26" i="21"/>
  <c r="D81" i="21"/>
  <c r="F81" i="21"/>
  <c r="D28" i="21"/>
  <c r="F28" i="21"/>
  <c r="D44" i="21"/>
  <c r="F44" i="21"/>
  <c r="D60" i="21"/>
  <c r="F60" i="21"/>
  <c r="D76" i="21"/>
  <c r="F76" i="21"/>
  <c r="D35" i="21"/>
  <c r="F35" i="21"/>
  <c r="D61" i="21"/>
  <c r="F61" i="21"/>
  <c r="D73" i="21"/>
  <c r="F73" i="21"/>
  <c r="D29" i="21"/>
  <c r="F29" i="21"/>
  <c r="D67" i="21"/>
  <c r="F67" i="21"/>
  <c r="B56" i="20"/>
  <c r="C56" i="20" s="1"/>
  <c r="D56" i="20" s="1"/>
  <c r="B59" i="20"/>
  <c r="C59" i="20" s="1"/>
  <c r="D59" i="20" s="1"/>
  <c r="B70" i="20"/>
  <c r="C70" i="20" s="1"/>
  <c r="D70" i="20" s="1"/>
  <c r="B81" i="20"/>
  <c r="C81" i="20" s="1"/>
  <c r="D81" i="20" s="1"/>
  <c r="B88" i="20"/>
  <c r="C88" i="20" s="1"/>
  <c r="D88" i="20" s="1"/>
  <c r="B53" i="20"/>
  <c r="C53" i="20" s="1"/>
  <c r="D53" i="20" s="1"/>
  <c r="B60" i="20"/>
  <c r="C60" i="20" s="1"/>
  <c r="D60" i="20" s="1"/>
  <c r="B63" i="20"/>
  <c r="C63" i="20" s="1"/>
  <c r="D63" i="20" s="1"/>
  <c r="B74" i="20"/>
  <c r="C74" i="20" s="1"/>
  <c r="D74" i="20" s="1"/>
  <c r="B85" i="20"/>
  <c r="C85" i="20" s="1"/>
  <c r="D85" i="20" s="1"/>
  <c r="B57" i="20"/>
  <c r="C57" i="20" s="1"/>
  <c r="D57" i="20" s="1"/>
  <c r="B64" i="20"/>
  <c r="C64" i="20" s="1"/>
  <c r="D64" i="20" s="1"/>
  <c r="B78" i="20"/>
  <c r="C78" i="20" s="1"/>
  <c r="D78" i="20" s="1"/>
  <c r="B89" i="20"/>
  <c r="C89" i="20" s="1"/>
  <c r="D89" i="20" s="1"/>
  <c r="B61" i="20"/>
  <c r="C61" i="20" s="1"/>
  <c r="D61" i="20" s="1"/>
  <c r="B68" i="20"/>
  <c r="C68" i="20" s="1"/>
  <c r="D68" i="20" s="1"/>
  <c r="B54" i="20"/>
  <c r="C54" i="20" s="1"/>
  <c r="D54" i="20" s="1"/>
  <c r="B65" i="20"/>
  <c r="C65" i="20" s="1"/>
  <c r="D65" i="20" s="1"/>
  <c r="B72" i="20"/>
  <c r="C72" i="20" s="1"/>
  <c r="D72" i="20" s="1"/>
  <c r="B75" i="20"/>
  <c r="C75" i="20" s="1"/>
  <c r="D75" i="20" s="1"/>
  <c r="B86" i="20"/>
  <c r="C86" i="20" s="1"/>
  <c r="D86" i="20" s="1"/>
  <c r="B77" i="20"/>
  <c r="C77" i="20" s="1"/>
  <c r="D77" i="20" s="1"/>
  <c r="B87" i="20"/>
  <c r="C87" i="20" s="1"/>
  <c r="D87" i="20" s="1"/>
  <c r="B71" i="20"/>
  <c r="C71" i="20" s="1"/>
  <c r="D71" i="20" s="1"/>
  <c r="B58" i="20"/>
  <c r="C58" i="20" s="1"/>
  <c r="D58" i="20" s="1"/>
  <c r="B69" i="20"/>
  <c r="C69" i="20" s="1"/>
  <c r="D69" i="20" s="1"/>
  <c r="B76" i="20"/>
  <c r="C76" i="20" s="1"/>
  <c r="D76" i="20" s="1"/>
  <c r="B79" i="20"/>
  <c r="C79" i="20" s="1"/>
  <c r="D79" i="20" s="1"/>
  <c r="B52" i="20"/>
  <c r="C52" i="20" s="1"/>
  <c r="D52" i="20" s="1"/>
  <c r="B84" i="20"/>
  <c r="C84" i="20" s="1"/>
  <c r="D84" i="20" s="1"/>
  <c r="B67" i="20"/>
  <c r="C67" i="20" s="1"/>
  <c r="D67" i="20" s="1"/>
  <c r="B82" i="20"/>
  <c r="C82" i="20" s="1"/>
  <c r="D82" i="20" s="1"/>
  <c r="B62" i="20"/>
  <c r="C62" i="20" s="1"/>
  <c r="D62" i="20" s="1"/>
  <c r="B73" i="20"/>
  <c r="C73" i="20" s="1"/>
  <c r="D73" i="20" s="1"/>
  <c r="B80" i="20"/>
  <c r="C80" i="20" s="1"/>
  <c r="D80" i="20" s="1"/>
  <c r="B83" i="20"/>
  <c r="C83" i="20" s="1"/>
  <c r="D83" i="20" s="1"/>
  <c r="B55" i="20"/>
  <c r="C55" i="20" s="1"/>
  <c r="D55" i="20" s="1"/>
  <c r="B66" i="20"/>
  <c r="C66" i="20" s="1"/>
  <c r="D66" i="20" s="1"/>
  <c r="B21" i="20"/>
  <c r="C21" i="20" s="1"/>
  <c r="D21" i="20" s="1"/>
  <c r="B29" i="20"/>
  <c r="C29" i="20" s="1"/>
  <c r="D29" i="20" s="1"/>
  <c r="B37" i="20"/>
  <c r="C37" i="20" s="1"/>
  <c r="D37" i="20" s="1"/>
  <c r="B45" i="20"/>
  <c r="C45" i="20" s="1"/>
  <c r="D45" i="20" s="1"/>
  <c r="B22" i="20"/>
  <c r="C22" i="20" s="1"/>
  <c r="D22" i="20" s="1"/>
  <c r="B30" i="20"/>
  <c r="C30" i="20" s="1"/>
  <c r="D30" i="20" s="1"/>
  <c r="B38" i="20"/>
  <c r="C38" i="20" s="1"/>
  <c r="D38" i="20" s="1"/>
  <c r="B46" i="20"/>
  <c r="C46" i="20" s="1"/>
  <c r="D46" i="20" s="1"/>
  <c r="B23" i="20"/>
  <c r="C23" i="20" s="1"/>
  <c r="D23" i="20" s="1"/>
  <c r="B31" i="20"/>
  <c r="C31" i="20" s="1"/>
  <c r="D31" i="20" s="1"/>
  <c r="B39" i="20"/>
  <c r="C39" i="20" s="1"/>
  <c r="D39" i="20" s="1"/>
  <c r="B47" i="20"/>
  <c r="C47" i="20" s="1"/>
  <c r="D47" i="20" s="1"/>
  <c r="B24" i="20"/>
  <c r="C24" i="20" s="1"/>
  <c r="D24" i="20" s="1"/>
  <c r="B32" i="20"/>
  <c r="C32" i="20" s="1"/>
  <c r="D32" i="20" s="1"/>
  <c r="B40" i="20"/>
  <c r="C40" i="20" s="1"/>
  <c r="D40" i="20" s="1"/>
  <c r="B48" i="20"/>
  <c r="C48" i="20" s="1"/>
  <c r="D48" i="20" s="1"/>
  <c r="B33" i="20"/>
  <c r="C33" i="20" s="1"/>
  <c r="D33" i="20" s="1"/>
  <c r="B41" i="20"/>
  <c r="C41" i="20" s="1"/>
  <c r="D41" i="20" s="1"/>
  <c r="B49" i="20"/>
  <c r="C49" i="20" s="1"/>
  <c r="D49" i="20" s="1"/>
  <c r="B35" i="20"/>
  <c r="C35" i="20" s="1"/>
  <c r="D35" i="20" s="1"/>
  <c r="B51" i="20"/>
  <c r="C51" i="20" s="1"/>
  <c r="D51" i="20" s="1"/>
  <c r="B28" i="20"/>
  <c r="C28" i="20" s="1"/>
  <c r="D28" i="20" s="1"/>
  <c r="B36" i="20"/>
  <c r="C36" i="20" s="1"/>
  <c r="D36" i="20" s="1"/>
  <c r="B25" i="20"/>
  <c r="C25" i="20" s="1"/>
  <c r="D25" i="20" s="1"/>
  <c r="B19" i="20"/>
  <c r="C19" i="20" s="1"/>
  <c r="D19" i="20" s="1"/>
  <c r="B26" i="20"/>
  <c r="C26" i="20" s="1"/>
  <c r="D26" i="20" s="1"/>
  <c r="B34" i="20"/>
  <c r="C34" i="20" s="1"/>
  <c r="D34" i="20" s="1"/>
  <c r="B42" i="20"/>
  <c r="C42" i="20" s="1"/>
  <c r="D42" i="20" s="1"/>
  <c r="B50" i="20"/>
  <c r="C50" i="20" s="1"/>
  <c r="D50" i="20" s="1"/>
  <c r="B43" i="20"/>
  <c r="C43" i="20" s="1"/>
  <c r="D43" i="20" s="1"/>
  <c r="B20" i="20"/>
  <c r="C20" i="20" s="1"/>
  <c r="D20" i="20" s="1"/>
  <c r="B27" i="20"/>
  <c r="C27" i="20" s="1"/>
  <c r="D27" i="20" s="1"/>
  <c r="B44" i="20"/>
  <c r="C44" i="20" s="1"/>
  <c r="D44" i="20" s="1"/>
  <c r="G19" i="1"/>
  <c r="H19" i="1" s="1"/>
  <c r="G20" i="1"/>
  <c r="H20" i="1" s="1"/>
  <c r="G21" i="1"/>
  <c r="H21" i="1" s="1"/>
  <c r="G22" i="1"/>
  <c r="H22" i="1" s="1"/>
  <c r="G23" i="1"/>
  <c r="H23" i="1" s="1"/>
  <c r="G24" i="1"/>
  <c r="H24" i="1" s="1"/>
  <c r="G25" i="1"/>
  <c r="H25" i="1" s="1"/>
  <c r="G26" i="1"/>
  <c r="H26" i="1" s="1"/>
  <c r="G27" i="1"/>
  <c r="H27" i="1" s="1"/>
  <c r="G28" i="1"/>
  <c r="H28" i="1" s="1"/>
  <c r="G29" i="1"/>
  <c r="H29" i="1" s="1"/>
  <c r="G30" i="1"/>
  <c r="H30" i="1" s="1"/>
  <c r="G31" i="1"/>
  <c r="H31" i="1" s="1"/>
  <c r="G32" i="1"/>
  <c r="H32" i="1" s="1"/>
  <c r="G33" i="1"/>
  <c r="H33" i="1" s="1"/>
  <c r="G34" i="1"/>
  <c r="H34" i="1" s="1"/>
  <c r="G35" i="1"/>
  <c r="H35" i="1" s="1"/>
  <c r="G36" i="1"/>
  <c r="H36" i="1" s="1"/>
  <c r="G37" i="1"/>
  <c r="H37" i="1" s="1"/>
  <c r="G38" i="1"/>
  <c r="H38" i="1" s="1"/>
  <c r="G39" i="1"/>
  <c r="H39" i="1" s="1"/>
  <c r="G40" i="1"/>
  <c r="H40" i="1" s="1"/>
  <c r="G41" i="1"/>
  <c r="H41" i="1" s="1"/>
  <c r="G42" i="1"/>
  <c r="H42" i="1" s="1"/>
  <c r="G43" i="1"/>
  <c r="H43" i="1" s="1"/>
  <c r="G44" i="1"/>
  <c r="H44" i="1" s="1"/>
  <c r="G45" i="1"/>
  <c r="H45" i="1" s="1"/>
  <c r="G46" i="1"/>
  <c r="H46" i="1" s="1"/>
  <c r="G47" i="1"/>
  <c r="H47" i="1" s="1"/>
  <c r="G48" i="1"/>
  <c r="H48" i="1" s="1"/>
  <c r="G49" i="1"/>
  <c r="H49" i="1" s="1"/>
  <c r="G50" i="1"/>
  <c r="H50" i="1" s="1"/>
  <c r="G51" i="1"/>
  <c r="H51" i="1" s="1"/>
  <c r="G52" i="1"/>
  <c r="H52" i="1" s="1"/>
  <c r="G53" i="1"/>
  <c r="H53" i="1" s="1"/>
  <c r="G54" i="1"/>
  <c r="H54" i="1" s="1"/>
  <c r="G55" i="1"/>
  <c r="H55" i="1" s="1"/>
  <c r="G56" i="1"/>
  <c r="H56" i="1" s="1"/>
  <c r="G57" i="1"/>
  <c r="H57" i="1" s="1"/>
  <c r="G58" i="1"/>
  <c r="H58" i="1" s="1"/>
  <c r="G59" i="1"/>
  <c r="H59" i="1" s="1"/>
  <c r="G60" i="1"/>
  <c r="H60" i="1" s="1"/>
  <c r="G61" i="1"/>
  <c r="H61" i="1" s="1"/>
  <c r="G62" i="1"/>
  <c r="H62" i="1" s="1"/>
  <c r="G63" i="1"/>
  <c r="H63" i="1" s="1"/>
  <c r="G64" i="1"/>
  <c r="H64" i="1" s="1"/>
  <c r="G65" i="1"/>
  <c r="H65" i="1" s="1"/>
  <c r="G66" i="1"/>
  <c r="H66" i="1" s="1"/>
  <c r="G67" i="1"/>
  <c r="H67" i="1" s="1"/>
  <c r="G68" i="1"/>
  <c r="H68" i="1" s="1"/>
  <c r="G69" i="1"/>
  <c r="H69" i="1" s="1"/>
  <c r="G70" i="1"/>
  <c r="H70" i="1" s="1"/>
  <c r="G71" i="1"/>
  <c r="H71" i="1" s="1"/>
  <c r="G72" i="1"/>
  <c r="H72" i="1" s="1"/>
  <c r="G73" i="1"/>
  <c r="H73" i="1" s="1"/>
  <c r="G74" i="1"/>
  <c r="H74" i="1" s="1"/>
  <c r="G75" i="1"/>
  <c r="H75" i="1" s="1"/>
  <c r="G76" i="1"/>
  <c r="H76" i="1" s="1"/>
  <c r="G77" i="1"/>
  <c r="H77" i="1" s="1"/>
  <c r="G78" i="1"/>
  <c r="H78" i="1" s="1"/>
  <c r="G79" i="1"/>
  <c r="H79" i="1" s="1"/>
  <c r="G80" i="1"/>
  <c r="H80" i="1" s="1"/>
  <c r="G81" i="1"/>
  <c r="H81" i="1" s="1"/>
  <c r="G82" i="1"/>
  <c r="H82" i="1" s="1"/>
  <c r="G83" i="1"/>
  <c r="H83" i="1" s="1"/>
  <c r="G84" i="1"/>
  <c r="H84" i="1" s="1"/>
  <c r="G85" i="1"/>
  <c r="H85" i="1" s="1"/>
  <c r="G86" i="1"/>
  <c r="H86" i="1" s="1"/>
  <c r="G87" i="1"/>
  <c r="H87" i="1" s="1"/>
  <c r="G88" i="1"/>
  <c r="H88" i="1" s="1"/>
  <c r="G89" i="1"/>
  <c r="H89" i="1" s="1"/>
  <c r="G90" i="1"/>
  <c r="H90" i="1" s="1"/>
  <c r="G91" i="1"/>
  <c r="H91" i="1" s="1"/>
  <c r="G92" i="1"/>
  <c r="H92" i="1" s="1"/>
  <c r="G93" i="1"/>
  <c r="H93" i="1" s="1"/>
  <c r="G94" i="1"/>
  <c r="H94" i="1" s="1"/>
  <c r="G18" i="1"/>
  <c r="H18" i="1" s="1"/>
  <c r="F17" i="21" l="1"/>
  <c r="D25" i="21"/>
  <c r="D17" i="21" s="1"/>
  <c r="F43" i="21"/>
  <c r="E17" i="20"/>
  <c r="H13" i="1"/>
  <c r="F9" i="1" s="1"/>
  <c r="F10" i="1" s="1"/>
  <c r="B19" i="17"/>
  <c r="J19" i="17" s="1"/>
  <c r="H17" i="17"/>
  <c r="G17" i="17"/>
  <c r="F17" i="17"/>
  <c r="C11" i="17"/>
  <c r="C10" i="17"/>
  <c r="C8" i="17"/>
  <c r="D19" i="17" l="1"/>
  <c r="B20" i="17"/>
  <c r="F20" i="17" l="1"/>
  <c r="B21" i="17"/>
  <c r="G20" i="17"/>
  <c r="C20" i="17"/>
  <c r="E20" i="17" s="1"/>
  <c r="H20" i="17"/>
  <c r="D20" i="17" l="1"/>
  <c r="H21" i="17"/>
  <c r="G21" i="17"/>
  <c r="F21" i="17"/>
  <c r="B22" i="17"/>
  <c r="C21" i="17"/>
  <c r="E21" i="17" s="1"/>
  <c r="I20" i="17"/>
  <c r="I21" i="17" l="1"/>
  <c r="H22" i="17"/>
  <c r="G22" i="17"/>
  <c r="B23" i="17"/>
  <c r="C22" i="17"/>
  <c r="E22" i="17" s="1"/>
  <c r="F22" i="17"/>
  <c r="D21" i="17"/>
  <c r="J20" i="17"/>
  <c r="L20" i="17" s="1"/>
  <c r="J21" i="17" l="1"/>
  <c r="L21" i="17" s="1"/>
  <c r="D22" i="17"/>
  <c r="I22" i="17"/>
  <c r="B24" i="17"/>
  <c r="F23" i="17"/>
  <c r="H23" i="17"/>
  <c r="G23" i="17"/>
  <c r="C23" i="17"/>
  <c r="E23" i="17" s="1"/>
  <c r="D23" i="17" l="1"/>
  <c r="I23" i="17"/>
  <c r="G24" i="17"/>
  <c r="B25" i="17"/>
  <c r="C24" i="17"/>
  <c r="E24" i="17" s="1"/>
  <c r="H24" i="17"/>
  <c r="F24" i="17"/>
  <c r="J22" i="17"/>
  <c r="L22" i="17" s="1"/>
  <c r="D24" i="17" l="1"/>
  <c r="G25" i="17"/>
  <c r="F25" i="17"/>
  <c r="B26" i="17"/>
  <c r="H25" i="17"/>
  <c r="C25" i="17"/>
  <c r="E25" i="17" s="1"/>
  <c r="J23" i="17"/>
  <c r="L23" i="17" s="1"/>
  <c r="I24" i="17"/>
  <c r="I25" i="17" l="1"/>
  <c r="J24" i="17"/>
  <c r="L24" i="17" s="1"/>
  <c r="G26" i="17"/>
  <c r="B27" i="17"/>
  <c r="H26" i="17"/>
  <c r="F26" i="17"/>
  <c r="C26" i="17"/>
  <c r="E26" i="17" s="1"/>
  <c r="D25" i="17"/>
  <c r="J25" i="17" l="1"/>
  <c r="L25" i="17" s="1"/>
  <c r="D26" i="17"/>
  <c r="I26" i="17"/>
  <c r="F27" i="17"/>
  <c r="H27" i="17"/>
  <c r="G27" i="17"/>
  <c r="B28" i="17"/>
  <c r="C27" i="17"/>
  <c r="E27" i="17" s="1"/>
  <c r="D27" i="17" l="1"/>
  <c r="I27" i="17"/>
  <c r="J26" i="17"/>
  <c r="L26" i="17" s="1"/>
  <c r="F28" i="17"/>
  <c r="B29" i="17"/>
  <c r="C28" i="17"/>
  <c r="E28" i="17" s="1"/>
  <c r="H28" i="17"/>
  <c r="G28" i="17"/>
  <c r="I28" i="17" l="1"/>
  <c r="J27" i="17"/>
  <c r="L27" i="17" s="1"/>
  <c r="D28" i="17"/>
  <c r="F29" i="17"/>
  <c r="D29" i="17"/>
  <c r="H29" i="17"/>
  <c r="G29" i="17"/>
  <c r="B30" i="17"/>
  <c r="C29" i="17"/>
  <c r="E29" i="17" s="1"/>
  <c r="J28" i="17" l="1"/>
  <c r="L28" i="17" s="1"/>
  <c r="I29" i="17"/>
  <c r="H30" i="17"/>
  <c r="G30" i="17"/>
  <c r="B31" i="17"/>
  <c r="F30" i="17"/>
  <c r="C30" i="17"/>
  <c r="E30" i="17" s="1"/>
  <c r="I30" i="17" l="1"/>
  <c r="J29" i="17"/>
  <c r="L29" i="17" s="1"/>
  <c r="B32" i="17"/>
  <c r="H31" i="17"/>
  <c r="G31" i="17"/>
  <c r="F31" i="17"/>
  <c r="C31" i="17"/>
  <c r="E31" i="17" s="1"/>
  <c r="D30" i="17"/>
  <c r="J30" i="17" l="1"/>
  <c r="L30" i="17" s="1"/>
  <c r="I31" i="17"/>
  <c r="J31" i="17" s="1"/>
  <c r="D31" i="17"/>
  <c r="C32" i="17"/>
  <c r="E32" i="17" s="1"/>
  <c r="H32" i="17"/>
  <c r="G32" i="17"/>
  <c r="F32" i="17"/>
  <c r="B33" i="17"/>
  <c r="L31" i="17" l="1"/>
  <c r="D32" i="17"/>
  <c r="G33" i="17"/>
  <c r="H33" i="17"/>
  <c r="F33" i="17"/>
  <c r="B34" i="17"/>
  <c r="C33" i="17"/>
  <c r="E33" i="17" s="1"/>
  <c r="I32" i="17"/>
  <c r="I33" i="17" l="1"/>
  <c r="J33" i="17" s="1"/>
  <c r="L33" i="17" s="1"/>
  <c r="D33" i="17"/>
  <c r="J32" i="17"/>
  <c r="L32" i="17" s="1"/>
  <c r="G34" i="17"/>
  <c r="F34" i="17"/>
  <c r="B35" i="17"/>
  <c r="H34" i="17"/>
  <c r="C34" i="17"/>
  <c r="E34" i="17" s="1"/>
  <c r="H35" i="17" l="1"/>
  <c r="G35" i="17"/>
  <c r="F35" i="17"/>
  <c r="B36" i="17"/>
  <c r="C35" i="17"/>
  <c r="E35" i="17" s="1"/>
  <c r="I34" i="17"/>
  <c r="D34" i="17"/>
  <c r="I35" i="17" l="1"/>
  <c r="J34" i="17"/>
  <c r="L34" i="17" s="1"/>
  <c r="F36" i="17"/>
  <c r="C36" i="17"/>
  <c r="E36" i="17" s="1"/>
  <c r="B37" i="17"/>
  <c r="H36" i="17"/>
  <c r="G36" i="17"/>
  <c r="D35" i="17"/>
  <c r="J35" i="17" l="1"/>
  <c r="L35" i="17" s="1"/>
  <c r="I36" i="17"/>
  <c r="H37" i="17"/>
  <c r="G37" i="17"/>
  <c r="B38" i="17"/>
  <c r="F37" i="17"/>
  <c r="C37" i="17"/>
  <c r="E37" i="17" s="1"/>
  <c r="D36" i="17"/>
  <c r="D37" i="17" l="1"/>
  <c r="I37" i="17"/>
  <c r="H38" i="17"/>
  <c r="G38" i="17"/>
  <c r="C38" i="17"/>
  <c r="E38" i="17" s="1"/>
  <c r="F38" i="17"/>
  <c r="B39" i="17"/>
  <c r="J36" i="17"/>
  <c r="L36" i="17" s="1"/>
  <c r="I38" i="17" l="1"/>
  <c r="J38" i="17" s="1"/>
  <c r="L38" i="17" s="1"/>
  <c r="B40" i="17"/>
  <c r="F39" i="17"/>
  <c r="H39" i="17"/>
  <c r="G39" i="17"/>
  <c r="C39" i="17"/>
  <c r="E39" i="17" s="1"/>
  <c r="J37" i="17"/>
  <c r="L37" i="17" s="1"/>
  <c r="D38" i="17"/>
  <c r="D39" i="17" l="1"/>
  <c r="I39" i="17"/>
  <c r="G40" i="17"/>
  <c r="H40" i="17"/>
  <c r="C40" i="17"/>
  <c r="E40" i="17" s="1"/>
  <c r="F40" i="17"/>
  <c r="B41" i="17"/>
  <c r="I40" i="17" l="1"/>
  <c r="J40" i="17" s="1"/>
  <c r="G41" i="17"/>
  <c r="F41" i="17"/>
  <c r="H41" i="17"/>
  <c r="B42" i="17"/>
  <c r="C41" i="17"/>
  <c r="E41" i="17" s="1"/>
  <c r="D40" i="17"/>
  <c r="J39" i="17"/>
  <c r="L39" i="17" s="1"/>
  <c r="L40" i="17" l="1"/>
  <c r="I41" i="17"/>
  <c r="J41" i="17" s="1"/>
  <c r="G42" i="17"/>
  <c r="F42" i="17"/>
  <c r="B43" i="17"/>
  <c r="H42" i="17"/>
  <c r="C42" i="17"/>
  <c r="E42" i="17" s="1"/>
  <c r="D41" i="17"/>
  <c r="L41" i="17" l="1"/>
  <c r="I42" i="17"/>
  <c r="F43" i="17"/>
  <c r="H43" i="17"/>
  <c r="G43" i="17"/>
  <c r="B44" i="17"/>
  <c r="C43" i="17"/>
  <c r="E43" i="17" s="1"/>
  <c r="J42" i="17"/>
  <c r="D42" i="17"/>
  <c r="L42" i="17" l="1"/>
  <c r="D43" i="17"/>
  <c r="F44" i="17"/>
  <c r="B45" i="17"/>
  <c r="G44" i="17"/>
  <c r="C44" i="17"/>
  <c r="E44" i="17" s="1"/>
  <c r="H44" i="17"/>
  <c r="I43" i="17"/>
  <c r="J43" i="17" l="1"/>
  <c r="L43" i="17" s="1"/>
  <c r="D44" i="17"/>
  <c r="B46" i="17"/>
  <c r="F45" i="17"/>
  <c r="H45" i="17"/>
  <c r="G45" i="17"/>
  <c r="C45" i="17"/>
  <c r="E45" i="17" s="1"/>
  <c r="I44" i="17"/>
  <c r="D45" i="17" l="1"/>
  <c r="I45" i="17"/>
  <c r="H46" i="17"/>
  <c r="G46" i="17"/>
  <c r="F46" i="17"/>
  <c r="B47" i="17"/>
  <c r="C46" i="17"/>
  <c r="E46" i="17" s="1"/>
  <c r="J44" i="17"/>
  <c r="L44" i="17" s="1"/>
  <c r="J45" i="17" l="1"/>
  <c r="L45" i="17" s="1"/>
  <c r="I46" i="17"/>
  <c r="J46" i="17" s="1"/>
  <c r="D46" i="17"/>
  <c r="B48" i="17"/>
  <c r="H47" i="17"/>
  <c r="F47" i="17"/>
  <c r="G47" i="17"/>
  <c r="C47" i="17"/>
  <c r="E47" i="17" s="1"/>
  <c r="D47" i="17" l="1"/>
  <c r="L46" i="17"/>
  <c r="G48" i="17"/>
  <c r="B49" i="17"/>
  <c r="H48" i="17"/>
  <c r="F48" i="17"/>
  <c r="C48" i="17"/>
  <c r="E48" i="17" s="1"/>
  <c r="I47" i="17"/>
  <c r="I48" i="17" l="1"/>
  <c r="J48" i="17" s="1"/>
  <c r="D48" i="17"/>
  <c r="G49" i="17"/>
  <c r="H49" i="17"/>
  <c r="F49" i="17"/>
  <c r="B50" i="17"/>
  <c r="C49" i="17"/>
  <c r="E49" i="17" s="1"/>
  <c r="J47" i="17"/>
  <c r="L47" i="17" s="1"/>
  <c r="L48" i="17" l="1"/>
  <c r="D49" i="17"/>
  <c r="I49" i="17"/>
  <c r="B51" i="17"/>
  <c r="F50" i="17"/>
  <c r="G50" i="17"/>
  <c r="H50" i="17"/>
  <c r="C50" i="17"/>
  <c r="E50" i="17" s="1"/>
  <c r="J49" i="17" l="1"/>
  <c r="L49" i="17" s="1"/>
  <c r="D50" i="17"/>
  <c r="I50" i="17"/>
  <c r="H51" i="17"/>
  <c r="G51" i="17"/>
  <c r="F51" i="17"/>
  <c r="B52" i="17"/>
  <c r="C51" i="17"/>
  <c r="E51" i="17" s="1"/>
  <c r="J50" i="17" l="1"/>
  <c r="L50" i="17" s="1"/>
  <c r="D51" i="17"/>
  <c r="F52" i="17"/>
  <c r="C52" i="17"/>
  <c r="E52" i="17" s="1"/>
  <c r="B53" i="17"/>
  <c r="H52" i="17"/>
  <c r="G52" i="17"/>
  <c r="I51" i="17"/>
  <c r="D52" i="17" l="1"/>
  <c r="J51" i="17"/>
  <c r="L51" i="17" s="1"/>
  <c r="F53" i="17"/>
  <c r="H53" i="17"/>
  <c r="G53" i="17"/>
  <c r="B54" i="17"/>
  <c r="C53" i="17"/>
  <c r="E53" i="17" s="1"/>
  <c r="I52" i="17"/>
  <c r="I53" i="17" l="1"/>
  <c r="J53" i="17" s="1"/>
  <c r="H54" i="17"/>
  <c r="G54" i="17"/>
  <c r="C54" i="17"/>
  <c r="E54" i="17" s="1"/>
  <c r="F54" i="17"/>
  <c r="B55" i="17"/>
  <c r="J52" i="17"/>
  <c r="L52" i="17" s="1"/>
  <c r="D53" i="17"/>
  <c r="L53" i="17" l="1"/>
  <c r="I54" i="17"/>
  <c r="J54" i="17" s="1"/>
  <c r="B56" i="17"/>
  <c r="F55" i="17"/>
  <c r="G55" i="17"/>
  <c r="H55" i="17"/>
  <c r="C55" i="17"/>
  <c r="E55" i="17" s="1"/>
  <c r="D54" i="17"/>
  <c r="L54" i="17" l="1"/>
  <c r="I55" i="17"/>
  <c r="D55" i="17"/>
  <c r="G56" i="17"/>
  <c r="H56" i="17"/>
  <c r="C56" i="17"/>
  <c r="E56" i="17" s="1"/>
  <c r="F56" i="17"/>
  <c r="B57" i="17"/>
  <c r="I56" i="17" l="1"/>
  <c r="J56" i="17" s="1"/>
  <c r="D56" i="17"/>
  <c r="G57" i="17"/>
  <c r="F57" i="17"/>
  <c r="B58" i="17"/>
  <c r="H57" i="17"/>
  <c r="C57" i="17"/>
  <c r="E57" i="17" s="1"/>
  <c r="J55" i="17"/>
  <c r="L55" i="17" s="1"/>
  <c r="L56" i="17" l="1"/>
  <c r="D57" i="17"/>
  <c r="I57" i="17"/>
  <c r="G58" i="17"/>
  <c r="F58" i="17"/>
  <c r="B59" i="17"/>
  <c r="H58" i="17"/>
  <c r="C58" i="17"/>
  <c r="E58" i="17" s="1"/>
  <c r="J57" i="17" l="1"/>
  <c r="L57" i="17" s="1"/>
  <c r="D58" i="17"/>
  <c r="C59" i="17"/>
  <c r="E59" i="17" s="1"/>
  <c r="H59" i="17"/>
  <c r="G59" i="17"/>
  <c r="F59" i="17"/>
  <c r="B60" i="17"/>
  <c r="I58" i="17"/>
  <c r="D59" i="17" l="1"/>
  <c r="J58" i="17"/>
  <c r="L58" i="17" s="1"/>
  <c r="F60" i="17"/>
  <c r="B61" i="17"/>
  <c r="C60" i="17"/>
  <c r="E60" i="17" s="1"/>
  <c r="G60" i="17"/>
  <c r="H60" i="17"/>
  <c r="I59" i="17"/>
  <c r="I60" i="17" l="1"/>
  <c r="D60" i="17"/>
  <c r="J59" i="17"/>
  <c r="L59" i="17" s="1"/>
  <c r="H61" i="17"/>
  <c r="B62" i="17"/>
  <c r="F61" i="17"/>
  <c r="G61" i="17"/>
  <c r="C61" i="17"/>
  <c r="E61" i="17" s="1"/>
  <c r="J60" i="17" l="1"/>
  <c r="L60" i="17" s="1"/>
  <c r="I61" i="17"/>
  <c r="H62" i="17"/>
  <c r="G62" i="17"/>
  <c r="F62" i="17"/>
  <c r="B63" i="17"/>
  <c r="C62" i="17"/>
  <c r="E62" i="17" s="1"/>
  <c r="D61" i="17"/>
  <c r="J61" i="17" l="1"/>
  <c r="L61" i="17" s="1"/>
  <c r="I62" i="17"/>
  <c r="J62" i="17" s="1"/>
  <c r="D62" i="17"/>
  <c r="B64" i="17"/>
  <c r="F63" i="17"/>
  <c r="H63" i="17"/>
  <c r="G63" i="17"/>
  <c r="C63" i="17"/>
  <c r="E63" i="17" s="1"/>
  <c r="L62" i="17" l="1"/>
  <c r="I63" i="17"/>
  <c r="D63" i="17"/>
  <c r="H64" i="17"/>
  <c r="G64" i="17"/>
  <c r="B65" i="17"/>
  <c r="F64" i="17"/>
  <c r="C64" i="17"/>
  <c r="E64" i="17" s="1"/>
  <c r="J63" i="17" l="1"/>
  <c r="L63" i="17" s="1"/>
  <c r="D64" i="17"/>
  <c r="G65" i="17"/>
  <c r="F65" i="17"/>
  <c r="B66" i="17"/>
  <c r="H65" i="17"/>
  <c r="C65" i="17"/>
  <c r="E65" i="17" s="1"/>
  <c r="I64" i="17"/>
  <c r="D65" i="17" l="1"/>
  <c r="F66" i="17"/>
  <c r="B67" i="17"/>
  <c r="H66" i="17"/>
  <c r="G66" i="17"/>
  <c r="C66" i="17"/>
  <c r="E66" i="17" s="1"/>
  <c r="I65" i="17"/>
  <c r="J64" i="17"/>
  <c r="L64" i="17" s="1"/>
  <c r="H67" i="17" l="1"/>
  <c r="G67" i="17"/>
  <c r="F67" i="17"/>
  <c r="B68" i="17"/>
  <c r="C67" i="17"/>
  <c r="E67" i="17" s="1"/>
  <c r="D66" i="17"/>
  <c r="I66" i="17"/>
  <c r="J65" i="17"/>
  <c r="L65" i="17" s="1"/>
  <c r="I67" i="17" l="1"/>
  <c r="J67" i="17" s="1"/>
  <c r="L67" i="17" s="1"/>
  <c r="F68" i="17"/>
  <c r="B69" i="17"/>
  <c r="H68" i="17"/>
  <c r="C68" i="17"/>
  <c r="E68" i="17" s="1"/>
  <c r="G68" i="17"/>
  <c r="D67" i="17"/>
  <c r="J66" i="17"/>
  <c r="L66" i="17" s="1"/>
  <c r="I68" i="17" l="1"/>
  <c r="H69" i="17"/>
  <c r="G69" i="17"/>
  <c r="F69" i="17"/>
  <c r="B70" i="17"/>
  <c r="C69" i="17"/>
  <c r="E69" i="17" s="1"/>
  <c r="D68" i="17"/>
  <c r="J68" i="17" l="1"/>
  <c r="L68" i="17" s="1"/>
  <c r="D69" i="17"/>
  <c r="H70" i="17"/>
  <c r="G70" i="17"/>
  <c r="F70" i="17"/>
  <c r="B71" i="17"/>
  <c r="C70" i="17"/>
  <c r="E70" i="17" s="1"/>
  <c r="I69" i="17"/>
  <c r="I70" i="17" l="1"/>
  <c r="D70" i="17"/>
  <c r="J69" i="17"/>
  <c r="L69" i="17" s="1"/>
  <c r="B72" i="17"/>
  <c r="F71" i="17"/>
  <c r="H71" i="17"/>
  <c r="G71" i="17"/>
  <c r="C71" i="17"/>
  <c r="E71" i="17" s="1"/>
  <c r="J70" i="17" l="1"/>
  <c r="L70" i="17" s="1"/>
  <c r="D71" i="17"/>
  <c r="B73" i="17"/>
  <c r="C72" i="17"/>
  <c r="E72" i="17" s="1"/>
  <c r="H72" i="17"/>
  <c r="G72" i="17"/>
  <c r="F72" i="17"/>
  <c r="I71" i="17"/>
  <c r="I72" i="17" l="1"/>
  <c r="J71" i="17"/>
  <c r="L71" i="17" s="1"/>
  <c r="G73" i="17"/>
  <c r="F73" i="17"/>
  <c r="B74" i="17"/>
  <c r="H73" i="17"/>
  <c r="C73" i="17"/>
  <c r="E73" i="17" s="1"/>
  <c r="D72" i="17"/>
  <c r="J72" i="17"/>
  <c r="L72" i="17" l="1"/>
  <c r="I73" i="17"/>
  <c r="J73" i="17" s="1"/>
  <c r="G74" i="17"/>
  <c r="F74" i="17"/>
  <c r="H74" i="17"/>
  <c r="B75" i="17"/>
  <c r="C74" i="17"/>
  <c r="E74" i="17" s="1"/>
  <c r="D73" i="17"/>
  <c r="L73" i="17" l="1"/>
  <c r="I74" i="17"/>
  <c r="F75" i="17"/>
  <c r="H75" i="17"/>
  <c r="G75" i="17"/>
  <c r="B76" i="17"/>
  <c r="C75" i="17"/>
  <c r="E75" i="17" s="1"/>
  <c r="J74" i="17"/>
  <c r="D74" i="17"/>
  <c r="L74" i="17" l="1"/>
  <c r="F76" i="17"/>
  <c r="B77" i="17"/>
  <c r="H76" i="17"/>
  <c r="G76" i="17"/>
  <c r="C76" i="17"/>
  <c r="E76" i="17" s="1"/>
  <c r="D75" i="17"/>
  <c r="I75" i="17"/>
  <c r="D76" i="17" l="1"/>
  <c r="F77" i="17"/>
  <c r="H77" i="17"/>
  <c r="G77" i="17"/>
  <c r="B78" i="17"/>
  <c r="C77" i="17"/>
  <c r="E77" i="17" s="1"/>
  <c r="J75" i="17"/>
  <c r="L75" i="17" s="1"/>
  <c r="I76" i="17"/>
  <c r="H78" i="17" l="1"/>
  <c r="G78" i="17"/>
  <c r="C78" i="17"/>
  <c r="E78" i="17" s="1"/>
  <c r="F78" i="17"/>
  <c r="B79" i="17"/>
  <c r="D78" i="17"/>
  <c r="J76" i="17"/>
  <c r="L76" i="17" s="1"/>
  <c r="D77" i="17"/>
  <c r="I77" i="17"/>
  <c r="I78" i="17" l="1"/>
  <c r="J78" i="17" s="1"/>
  <c r="L78" i="17" s="1"/>
  <c r="B80" i="17"/>
  <c r="H79" i="17"/>
  <c r="F79" i="17"/>
  <c r="G79" i="17"/>
  <c r="C79" i="17"/>
  <c r="E79" i="17" s="1"/>
  <c r="J77" i="17"/>
  <c r="L77" i="17" s="1"/>
  <c r="D79" i="17" l="1"/>
  <c r="I79" i="17"/>
  <c r="C80" i="17"/>
  <c r="E80" i="17" s="1"/>
  <c r="H80" i="17"/>
  <c r="G80" i="17"/>
  <c r="F80" i="17"/>
  <c r="B81" i="17"/>
  <c r="I80" i="17" l="1"/>
  <c r="J80" i="17" s="1"/>
  <c r="D80" i="17"/>
  <c r="J79" i="17"/>
  <c r="L79" i="17" s="1"/>
  <c r="G81" i="17"/>
  <c r="H81" i="17"/>
  <c r="F81" i="17"/>
  <c r="B82" i="17"/>
  <c r="C81" i="17"/>
  <c r="E81" i="17" s="1"/>
  <c r="L80" i="17" l="1"/>
  <c r="F82" i="17"/>
  <c r="H82" i="17"/>
  <c r="G82" i="17"/>
  <c r="B83" i="17"/>
  <c r="C82" i="17"/>
  <c r="E82" i="17" s="1"/>
  <c r="D81" i="17"/>
  <c r="I81" i="17"/>
  <c r="H83" i="17" l="1"/>
  <c r="G83" i="17"/>
  <c r="F83" i="17"/>
  <c r="B84" i="17"/>
  <c r="C83" i="17"/>
  <c r="E83" i="17" s="1"/>
  <c r="I82" i="17"/>
  <c r="J81" i="17"/>
  <c r="L81" i="17" s="1"/>
  <c r="D82" i="17"/>
  <c r="I83" i="17" l="1"/>
  <c r="J83" i="17" s="1"/>
  <c r="L83" i="17" s="1"/>
  <c r="F84" i="17"/>
  <c r="B85" i="17"/>
  <c r="G84" i="17"/>
  <c r="C84" i="17"/>
  <c r="E84" i="17" s="1"/>
  <c r="H84" i="17"/>
  <c r="J82" i="17"/>
  <c r="L82" i="17" s="1"/>
  <c r="D83" i="17"/>
  <c r="B86" i="17" l="1"/>
  <c r="F85" i="17"/>
  <c r="H85" i="17"/>
  <c r="G85" i="17"/>
  <c r="C85" i="17"/>
  <c r="E85" i="17" s="1"/>
  <c r="D84" i="17"/>
  <c r="I84" i="17"/>
  <c r="I85" i="17" l="1"/>
  <c r="D85" i="17"/>
  <c r="H86" i="17"/>
  <c r="G86" i="17"/>
  <c r="C86" i="17"/>
  <c r="E86" i="17" s="1"/>
  <c r="F86" i="17"/>
  <c r="B87" i="17"/>
  <c r="D86" i="17"/>
  <c r="J84" i="17"/>
  <c r="L84" i="17" s="1"/>
  <c r="I86" i="17" l="1"/>
  <c r="J86" i="17" s="1"/>
  <c r="B88" i="17"/>
  <c r="F87" i="17"/>
  <c r="H87" i="17"/>
  <c r="G87" i="17"/>
  <c r="C87" i="17"/>
  <c r="E87" i="17" s="1"/>
  <c r="J85" i="17"/>
  <c r="L85" i="17" s="1"/>
  <c r="L86" i="17" l="1"/>
  <c r="D87" i="17"/>
  <c r="C88" i="17"/>
  <c r="E88" i="17" s="1"/>
  <c r="B89" i="17"/>
  <c r="H88" i="17"/>
  <c r="G88" i="17"/>
  <c r="D88" i="17"/>
  <c r="F88" i="17"/>
  <c r="I87" i="17"/>
  <c r="J87" i="17" l="1"/>
  <c r="L87" i="17" s="1"/>
  <c r="I88" i="17"/>
  <c r="G89" i="17"/>
  <c r="F89" i="17"/>
  <c r="B90" i="17"/>
  <c r="H89" i="17"/>
  <c r="C89" i="17"/>
  <c r="E89" i="17" s="1"/>
  <c r="I89" i="17" l="1"/>
  <c r="J88" i="17"/>
  <c r="L88" i="17" s="1"/>
  <c r="D89" i="17"/>
  <c r="D90" i="17"/>
  <c r="G90" i="17"/>
  <c r="H90" i="17"/>
  <c r="F90" i="17"/>
  <c r="B91" i="17"/>
  <c r="C90" i="17"/>
  <c r="E90" i="17" s="1"/>
  <c r="J89" i="17" l="1"/>
  <c r="L89" i="17" s="1"/>
  <c r="I90" i="17"/>
  <c r="H91" i="17"/>
  <c r="G91" i="17"/>
  <c r="F91" i="17"/>
  <c r="B92" i="17"/>
  <c r="C91" i="17"/>
  <c r="E91" i="17" s="1"/>
  <c r="J90" i="17" l="1"/>
  <c r="L90" i="17" s="1"/>
  <c r="I91" i="17"/>
  <c r="F92" i="17"/>
  <c r="B93" i="17"/>
  <c r="H92" i="17"/>
  <c r="G92" i="17"/>
  <c r="C92" i="17"/>
  <c r="E92" i="17" s="1"/>
  <c r="D91" i="17"/>
  <c r="J91" i="17" l="1"/>
  <c r="L91" i="17"/>
  <c r="F93" i="17"/>
  <c r="H93" i="17"/>
  <c r="G93" i="17"/>
  <c r="B94" i="17"/>
  <c r="C93" i="17"/>
  <c r="E93" i="17" s="1"/>
  <c r="D92" i="17"/>
  <c r="I92" i="17"/>
  <c r="H94" i="17" l="1"/>
  <c r="C94" i="17"/>
  <c r="E94" i="17" s="1"/>
  <c r="G94" i="17"/>
  <c r="F94" i="17"/>
  <c r="B95" i="17"/>
  <c r="D94" i="17"/>
  <c r="I93" i="17"/>
  <c r="J92" i="17"/>
  <c r="L92" i="17" s="1"/>
  <c r="D93" i="17"/>
  <c r="I94" i="17" l="1"/>
  <c r="J93" i="17"/>
  <c r="L93" i="17" s="1"/>
  <c r="B96" i="17"/>
  <c r="G95" i="17"/>
  <c r="H95" i="17"/>
  <c r="F95" i="17"/>
  <c r="C95" i="17"/>
  <c r="E95" i="17" s="1"/>
  <c r="J94" i="17" l="1"/>
  <c r="L94" i="17" s="1"/>
  <c r="D95" i="17"/>
  <c r="B97" i="17"/>
  <c r="H96" i="17"/>
  <c r="G96" i="17"/>
  <c r="C96" i="17"/>
  <c r="E96" i="17" s="1"/>
  <c r="F96" i="17"/>
  <c r="I95" i="17"/>
  <c r="I96" i="17" l="1"/>
  <c r="D96" i="17"/>
  <c r="G97" i="17"/>
  <c r="F97" i="17"/>
  <c r="B98" i="17"/>
  <c r="H97" i="17"/>
  <c r="C97" i="17"/>
  <c r="E97" i="17" s="1"/>
  <c r="J95" i="17"/>
  <c r="L95" i="17" s="1"/>
  <c r="J96" i="17" l="1"/>
  <c r="L96" i="17" s="1"/>
  <c r="D97" i="17"/>
  <c r="I97" i="17"/>
  <c r="G98" i="17"/>
  <c r="H98" i="17"/>
  <c r="F98" i="17"/>
  <c r="B99" i="17"/>
  <c r="C98" i="17"/>
  <c r="E98" i="17" s="1"/>
  <c r="J97" i="17" l="1"/>
  <c r="L97" i="17" s="1"/>
  <c r="D98" i="17"/>
  <c r="I98" i="17"/>
  <c r="H99" i="17"/>
  <c r="G99" i="17"/>
  <c r="F99" i="17"/>
  <c r="B100" i="17"/>
  <c r="C99" i="17"/>
  <c r="E99" i="17" s="1"/>
  <c r="I99" i="17" l="1"/>
  <c r="J98" i="17"/>
  <c r="L98" i="17"/>
  <c r="D99" i="17"/>
  <c r="F100" i="17"/>
  <c r="B101" i="17"/>
  <c r="G100" i="17"/>
  <c r="H100" i="17"/>
  <c r="C100" i="17"/>
  <c r="E100" i="17" s="1"/>
  <c r="J99" i="17" l="1"/>
  <c r="L99" i="17" s="1"/>
  <c r="D100" i="17"/>
  <c r="I100" i="17"/>
  <c r="F101" i="17"/>
  <c r="H101" i="17"/>
  <c r="G101" i="17"/>
  <c r="B102" i="17"/>
  <c r="C101" i="17"/>
  <c r="E101" i="17" s="1"/>
  <c r="H102" i="17" l="1"/>
  <c r="G102" i="17"/>
  <c r="F102" i="17"/>
  <c r="B103" i="17"/>
  <c r="C102" i="17"/>
  <c r="E102" i="17" s="1"/>
  <c r="D101" i="17"/>
  <c r="I101" i="17"/>
  <c r="J100" i="17"/>
  <c r="L100" i="17" s="1"/>
  <c r="I102" i="17" l="1"/>
  <c r="B104" i="17"/>
  <c r="G103" i="17"/>
  <c r="H103" i="17"/>
  <c r="F103" i="17"/>
  <c r="C103" i="17"/>
  <c r="E103" i="17" s="1"/>
  <c r="J102" i="17"/>
  <c r="D102" i="17"/>
  <c r="J101" i="17"/>
  <c r="L101" i="17" s="1"/>
  <c r="L102" i="17" l="1"/>
  <c r="I103" i="17"/>
  <c r="J103" i="17" s="1"/>
  <c r="D103" i="17"/>
  <c r="C104" i="17"/>
  <c r="E104" i="17" s="1"/>
  <c r="H104" i="17"/>
  <c r="B105" i="17"/>
  <c r="G104" i="17"/>
  <c r="F104" i="17"/>
  <c r="L103" i="17" l="1"/>
  <c r="I104" i="17"/>
  <c r="D104" i="17"/>
  <c r="G105" i="17"/>
  <c r="F105" i="17"/>
  <c r="B106" i="17"/>
  <c r="H105" i="17"/>
  <c r="C105" i="17"/>
  <c r="E105" i="17" s="1"/>
  <c r="J104" i="17" l="1"/>
  <c r="L104" i="17" s="1"/>
  <c r="D105" i="17"/>
  <c r="I105" i="17"/>
  <c r="F106" i="17"/>
  <c r="B107" i="17"/>
  <c r="G106" i="17"/>
  <c r="H106" i="17"/>
  <c r="C106" i="17"/>
  <c r="E106" i="17" s="1"/>
  <c r="J105" i="17" l="1"/>
  <c r="L105" i="17" s="1"/>
  <c r="H107" i="17"/>
  <c r="G107" i="17"/>
  <c r="F107" i="17"/>
  <c r="B108" i="17"/>
  <c r="C107" i="17"/>
  <c r="E107" i="17" s="1"/>
  <c r="I106" i="17"/>
  <c r="D106" i="17"/>
  <c r="I107" i="17" l="1"/>
  <c r="J107" i="17" s="1"/>
  <c r="L107" i="17" s="1"/>
  <c r="J106" i="17"/>
  <c r="L106" i="17" s="1"/>
  <c r="F108" i="17"/>
  <c r="B109" i="17"/>
  <c r="G108" i="17"/>
  <c r="H108" i="17"/>
  <c r="C108" i="17"/>
  <c r="E108" i="17" s="1"/>
  <c r="D107" i="17"/>
  <c r="D108" i="17" l="1"/>
  <c r="F109" i="17"/>
  <c r="B110" i="17"/>
  <c r="H109" i="17"/>
  <c r="G109" i="17"/>
  <c r="C109" i="17"/>
  <c r="E109" i="17" s="1"/>
  <c r="I108" i="17"/>
  <c r="J108" i="17" l="1"/>
  <c r="L108" i="17" s="1"/>
  <c r="I109" i="17"/>
  <c r="D109" i="17"/>
  <c r="H110" i="17"/>
  <c r="G110" i="17"/>
  <c r="F110" i="17"/>
  <c r="B111" i="17"/>
  <c r="C110" i="17"/>
  <c r="E110" i="17" s="1"/>
  <c r="J109" i="17" l="1"/>
  <c r="L109" i="17" s="1"/>
  <c r="B112" i="17"/>
  <c r="F111" i="17"/>
  <c r="G111" i="17"/>
  <c r="H111" i="17"/>
  <c r="C111" i="17"/>
  <c r="E111" i="17" s="1"/>
  <c r="D110" i="17"/>
  <c r="I110" i="17"/>
  <c r="D111" i="17" l="1"/>
  <c r="I111" i="17"/>
  <c r="J110" i="17"/>
  <c r="L110" i="17" s="1"/>
  <c r="B113" i="17"/>
  <c r="H112" i="17"/>
  <c r="G112" i="17"/>
  <c r="F112" i="17"/>
  <c r="C112" i="17"/>
  <c r="E112" i="17" s="1"/>
  <c r="J111" i="17" l="1"/>
  <c r="L111" i="17" s="1"/>
  <c r="D112" i="17"/>
  <c r="I112" i="17"/>
  <c r="G113" i="17"/>
  <c r="F113" i="17"/>
  <c r="H113" i="17"/>
  <c r="B114" i="17"/>
  <c r="C113" i="17"/>
  <c r="E113" i="17" s="1"/>
  <c r="D113" i="17" l="1"/>
  <c r="J112" i="17"/>
  <c r="L112" i="17" s="1"/>
  <c r="G114" i="17"/>
  <c r="H114" i="17"/>
  <c r="F114" i="17"/>
  <c r="B115" i="17"/>
  <c r="C114" i="17"/>
  <c r="E114" i="17" s="1"/>
  <c r="I113" i="17"/>
  <c r="D114" i="17" l="1"/>
  <c r="I114" i="17"/>
  <c r="J113" i="17"/>
  <c r="L113" i="17" s="1"/>
  <c r="J114" i="17"/>
  <c r="H115" i="17"/>
  <c r="G115" i="17"/>
  <c r="C115" i="17"/>
  <c r="E115" i="17" s="1"/>
  <c r="F115" i="17"/>
  <c r="B116" i="17"/>
  <c r="L114" i="17" l="1"/>
  <c r="D115" i="17"/>
  <c r="I115" i="17"/>
  <c r="F116" i="17"/>
  <c r="B117" i="17"/>
  <c r="G116" i="17"/>
  <c r="H116" i="17"/>
  <c r="C116" i="17"/>
  <c r="E116" i="17" s="1"/>
  <c r="J115" i="17" l="1"/>
  <c r="L115" i="17" s="1"/>
  <c r="D116" i="17"/>
  <c r="F117" i="17"/>
  <c r="H117" i="17"/>
  <c r="G117" i="17"/>
  <c r="B118" i="17"/>
  <c r="C117" i="17"/>
  <c r="E117" i="17" s="1"/>
  <c r="I116" i="17"/>
  <c r="D117" i="17" l="1"/>
  <c r="H118" i="17"/>
  <c r="C118" i="17"/>
  <c r="E118" i="17" s="1"/>
  <c r="G118" i="17"/>
  <c r="F118" i="17"/>
  <c r="B119" i="17"/>
  <c r="D118" i="17"/>
  <c r="I117" i="17"/>
  <c r="J116" i="17"/>
  <c r="L116" i="17" s="1"/>
  <c r="I118" i="17" l="1"/>
  <c r="J118" i="17" s="1"/>
  <c r="B120" i="17"/>
  <c r="G119" i="17"/>
  <c r="F119" i="17"/>
  <c r="H119" i="17"/>
  <c r="C119" i="17"/>
  <c r="E119" i="17" s="1"/>
  <c r="J117" i="17"/>
  <c r="L117" i="17" s="1"/>
  <c r="L118" i="17" l="1"/>
  <c r="I119" i="17"/>
  <c r="D119" i="17"/>
  <c r="H120" i="17"/>
  <c r="G120" i="17"/>
  <c r="F120" i="17"/>
  <c r="B121" i="17"/>
  <c r="C120" i="17"/>
  <c r="E120" i="17" s="1"/>
  <c r="J119" i="17" l="1"/>
  <c r="L119" i="17" s="1"/>
  <c r="I120" i="17"/>
  <c r="J120" i="17" s="1"/>
  <c r="D120" i="17"/>
  <c r="G121" i="17"/>
  <c r="F121" i="17"/>
  <c r="H121" i="17"/>
  <c r="B122" i="17"/>
  <c r="C121" i="17"/>
  <c r="E121" i="17" s="1"/>
  <c r="L120" i="17" l="1"/>
  <c r="I121" i="17"/>
  <c r="D121" i="17"/>
  <c r="G122" i="17"/>
  <c r="F122" i="17"/>
  <c r="H122" i="17"/>
  <c r="B123" i="17"/>
  <c r="C122" i="17"/>
  <c r="E122" i="17" s="1"/>
  <c r="J121" i="17" l="1"/>
  <c r="L121" i="17" s="1"/>
  <c r="D122" i="17"/>
  <c r="I122" i="17"/>
  <c r="H123" i="17"/>
  <c r="G123" i="17"/>
  <c r="F123" i="17"/>
  <c r="B124" i="17"/>
  <c r="C123" i="17"/>
  <c r="E123" i="17" s="1"/>
  <c r="J122" i="17" l="1"/>
  <c r="L122" i="17" s="1"/>
  <c r="D123" i="17"/>
  <c r="F124" i="17"/>
  <c r="B125" i="17"/>
  <c r="H124" i="17"/>
  <c r="G124" i="17"/>
  <c r="C124" i="17"/>
  <c r="E124" i="17" s="1"/>
  <c r="I123" i="17"/>
  <c r="J123" i="17" l="1"/>
  <c r="L123" i="17" s="1"/>
  <c r="D124" i="17"/>
  <c r="F125" i="17"/>
  <c r="H125" i="17"/>
  <c r="G125" i="17"/>
  <c r="B126" i="17"/>
  <c r="C125" i="17"/>
  <c r="E125" i="17" s="1"/>
  <c r="I124" i="17"/>
  <c r="D125" i="17" l="1"/>
  <c r="I125" i="17"/>
  <c r="H126" i="17"/>
  <c r="G126" i="17"/>
  <c r="F126" i="17"/>
  <c r="C126" i="17"/>
  <c r="E126" i="17" s="1"/>
  <c r="B127" i="17"/>
  <c r="J124" i="17"/>
  <c r="L124" i="17" s="1"/>
  <c r="J125" i="17" l="1"/>
  <c r="L125" i="17" s="1"/>
  <c r="B128" i="17"/>
  <c r="H127" i="17"/>
  <c r="G127" i="17"/>
  <c r="F127" i="17"/>
  <c r="C127" i="17"/>
  <c r="E127" i="17" s="1"/>
  <c r="I126" i="17"/>
  <c r="D126" i="17"/>
  <c r="J126" i="17" l="1"/>
  <c r="L126" i="17" s="1"/>
  <c r="D127" i="17"/>
  <c r="I127" i="17"/>
  <c r="B129" i="17"/>
  <c r="H128" i="17"/>
  <c r="G128" i="17"/>
  <c r="F128" i="17"/>
  <c r="C128" i="17"/>
  <c r="E128" i="17" s="1"/>
  <c r="G129" i="17" l="1"/>
  <c r="F129" i="17"/>
  <c r="B130" i="17"/>
  <c r="H129" i="17"/>
  <c r="C129" i="17"/>
  <c r="E129" i="17" s="1"/>
  <c r="J127" i="17"/>
  <c r="L127" i="17" s="1"/>
  <c r="I128" i="17"/>
  <c r="D128" i="17"/>
  <c r="D129" i="17" l="1"/>
  <c r="J128" i="17"/>
  <c r="L128" i="17" s="1"/>
  <c r="B131" i="17"/>
  <c r="F130" i="17"/>
  <c r="H130" i="17"/>
  <c r="G130" i="17"/>
  <c r="C130" i="17"/>
  <c r="E130" i="17" s="1"/>
  <c r="I129" i="17"/>
  <c r="I130" i="17" l="1"/>
  <c r="H131" i="17"/>
  <c r="C131" i="17"/>
  <c r="E131" i="17" s="1"/>
  <c r="G131" i="17"/>
  <c r="F131" i="17"/>
  <c r="D131" i="17"/>
  <c r="B132" i="17"/>
  <c r="D130" i="17"/>
  <c r="J129" i="17"/>
  <c r="L129" i="17" s="1"/>
  <c r="J130" i="17" l="1"/>
  <c r="L130" i="17" s="1"/>
  <c r="F132" i="17"/>
  <c r="B133" i="17"/>
  <c r="H132" i="17"/>
  <c r="G132" i="17"/>
  <c r="C132" i="17"/>
  <c r="E132" i="17" s="1"/>
  <c r="I131" i="17"/>
  <c r="D132" i="17" l="1"/>
  <c r="B134" i="17"/>
  <c r="H133" i="17"/>
  <c r="F133" i="17"/>
  <c r="G133" i="17"/>
  <c r="C133" i="17"/>
  <c r="E133" i="17" s="1"/>
  <c r="J131" i="17"/>
  <c r="L131" i="17" s="1"/>
  <c r="I132" i="17"/>
  <c r="I133" i="17" l="1"/>
  <c r="J133" i="17" s="1"/>
  <c r="D133" i="17"/>
  <c r="J132" i="17"/>
  <c r="L132" i="17" s="1"/>
  <c r="H134" i="17"/>
  <c r="G134" i="17"/>
  <c r="F134" i="17"/>
  <c r="B135" i="17"/>
  <c r="C134" i="17"/>
  <c r="E134" i="17" s="1"/>
  <c r="L133" i="17" l="1"/>
  <c r="D134" i="17"/>
  <c r="B136" i="17"/>
  <c r="G135" i="17"/>
  <c r="F135" i="17"/>
  <c r="H135" i="17"/>
  <c r="C135" i="17"/>
  <c r="E135" i="17" s="1"/>
  <c r="I134" i="17"/>
  <c r="I135" i="17" l="1"/>
  <c r="H136" i="17"/>
  <c r="G136" i="17"/>
  <c r="B137" i="17"/>
  <c r="F136" i="17"/>
  <c r="C136" i="17"/>
  <c r="E136" i="17" s="1"/>
  <c r="D135" i="17"/>
  <c r="J134" i="17"/>
  <c r="L134" i="17" s="1"/>
  <c r="J135" i="17" l="1"/>
  <c r="L135" i="17" s="1"/>
  <c r="I136" i="17"/>
  <c r="D136" i="17"/>
  <c r="G137" i="17"/>
  <c r="F137" i="17"/>
  <c r="B138" i="17"/>
  <c r="H137" i="17"/>
  <c r="C137" i="17"/>
  <c r="E137" i="17" s="1"/>
  <c r="J136" i="17" l="1"/>
  <c r="L136" i="17" s="1"/>
  <c r="F138" i="17"/>
  <c r="B139" i="17"/>
  <c r="G138" i="17"/>
  <c r="H138" i="17"/>
  <c r="C138" i="17"/>
  <c r="E138" i="17" s="1"/>
  <c r="D137" i="17"/>
  <c r="I137" i="17"/>
  <c r="I138" i="17" l="1"/>
  <c r="H139" i="17"/>
  <c r="C139" i="17"/>
  <c r="E139" i="17" s="1"/>
  <c r="G139" i="17"/>
  <c r="F139" i="17"/>
  <c r="B140" i="17"/>
  <c r="D139" i="17"/>
  <c r="J137" i="17"/>
  <c r="L137" i="17" s="1"/>
  <c r="D138" i="17"/>
  <c r="F140" i="17" l="1"/>
  <c r="B141" i="17"/>
  <c r="G140" i="17"/>
  <c r="H140" i="17"/>
  <c r="C140" i="17"/>
  <c r="E140" i="17" s="1"/>
  <c r="I139" i="17"/>
  <c r="J138" i="17"/>
  <c r="L138" i="17" s="1"/>
  <c r="J139" i="17" l="1"/>
  <c r="L139" i="17" s="1"/>
  <c r="D140" i="17"/>
  <c r="H141" i="17"/>
  <c r="G141" i="17"/>
  <c r="F141" i="17"/>
  <c r="B142" i="17"/>
  <c r="C141" i="17"/>
  <c r="E141" i="17" s="1"/>
  <c r="I140" i="17"/>
  <c r="I141" i="17" l="1"/>
  <c r="J141" i="17" s="1"/>
  <c r="L141" i="17" s="1"/>
  <c r="D141" i="17"/>
  <c r="J140" i="17"/>
  <c r="L140" i="17" s="1"/>
  <c r="H142" i="17"/>
  <c r="G142" i="17"/>
  <c r="F142" i="17"/>
  <c r="C142" i="17"/>
  <c r="E142" i="17" s="1"/>
  <c r="B143" i="17"/>
  <c r="D142" i="17" l="1"/>
  <c r="I142" i="17"/>
  <c r="F143" i="17"/>
  <c r="G143" i="17"/>
  <c r="H143" i="17"/>
  <c r="B144" i="17"/>
  <c r="C143" i="17"/>
  <c r="E143" i="17" s="1"/>
  <c r="D143" i="17" l="1"/>
  <c r="F144" i="17"/>
  <c r="B145" i="17"/>
  <c r="H144" i="17"/>
  <c r="G144" i="17"/>
  <c r="C144" i="17"/>
  <c r="E144" i="17" s="1"/>
  <c r="I143" i="17"/>
  <c r="J142" i="17"/>
  <c r="L142" i="17" s="1"/>
  <c r="D144" i="17" l="1"/>
  <c r="H145" i="17"/>
  <c r="F145" i="17"/>
  <c r="B146" i="17"/>
  <c r="G145" i="17"/>
  <c r="C145" i="17"/>
  <c r="E145" i="17" s="1"/>
  <c r="I144" i="17"/>
  <c r="J143" i="17"/>
  <c r="L143" i="17" s="1"/>
  <c r="I145" i="17" l="1"/>
  <c r="F146" i="17"/>
  <c r="B147" i="17"/>
  <c r="H146" i="17"/>
  <c r="G146" i="17"/>
  <c r="C146" i="17"/>
  <c r="E146" i="17" s="1"/>
  <c r="D145" i="17"/>
  <c r="J144" i="17"/>
  <c r="L144" i="17" s="1"/>
  <c r="D146" i="17" l="1"/>
  <c r="I146" i="17"/>
  <c r="B148" i="17"/>
  <c r="H147" i="17"/>
  <c r="G147" i="17"/>
  <c r="F147" i="17"/>
  <c r="C147" i="17"/>
  <c r="E147" i="17" s="1"/>
  <c r="J145" i="17"/>
  <c r="L145" i="17" s="1"/>
  <c r="D147" i="17" l="1"/>
  <c r="I147" i="17"/>
  <c r="J146" i="17"/>
  <c r="L146" i="17" s="1"/>
  <c r="H148" i="17"/>
  <c r="G148" i="17"/>
  <c r="F148" i="17"/>
  <c r="B149" i="17"/>
  <c r="C148" i="17"/>
  <c r="E148" i="17" s="1"/>
  <c r="I148" i="17" l="1"/>
  <c r="J148" i="17" s="1"/>
  <c r="B150" i="17"/>
  <c r="G149" i="17"/>
  <c r="F149" i="17"/>
  <c r="H149" i="17"/>
  <c r="C149" i="17"/>
  <c r="E149" i="17" s="1"/>
  <c r="D148" i="17"/>
  <c r="J147" i="17"/>
  <c r="L147" i="17" s="1"/>
  <c r="L148" i="17" l="1"/>
  <c r="I149" i="17"/>
  <c r="J149" i="17" s="1"/>
  <c r="D149" i="17"/>
  <c r="H150" i="17"/>
  <c r="D150" i="17"/>
  <c r="F150" i="17"/>
  <c r="G150" i="17"/>
  <c r="B151" i="17"/>
  <c r="C150" i="17"/>
  <c r="E150" i="17" s="1"/>
  <c r="L149" i="17" l="1"/>
  <c r="I150" i="17"/>
  <c r="G151" i="17"/>
  <c r="F151" i="17"/>
  <c r="B152" i="17"/>
  <c r="H151" i="17"/>
  <c r="C151" i="17"/>
  <c r="E151" i="17" s="1"/>
  <c r="J150" i="17"/>
  <c r="L150" i="17" l="1"/>
  <c r="D151" i="17"/>
  <c r="H152" i="17"/>
  <c r="G152" i="17"/>
  <c r="F152" i="17"/>
  <c r="B153" i="17"/>
  <c r="C152" i="17"/>
  <c r="E152" i="17" s="1"/>
  <c r="I151" i="17"/>
  <c r="I152" i="17" l="1"/>
  <c r="J152" i="17" s="1"/>
  <c r="H153" i="17"/>
  <c r="G153" i="17"/>
  <c r="F153" i="17"/>
  <c r="C153" i="17"/>
  <c r="E153" i="17" s="1"/>
  <c r="B154" i="17"/>
  <c r="D152" i="17"/>
  <c r="J151" i="17"/>
  <c r="L151" i="17" s="1"/>
  <c r="I153" i="17" l="1"/>
  <c r="J153" i="17" s="1"/>
  <c r="L152" i="17"/>
  <c r="D153" i="17"/>
  <c r="F154" i="17"/>
  <c r="B155" i="17"/>
  <c r="H154" i="17"/>
  <c r="C154" i="17"/>
  <c r="E154" i="17" s="1"/>
  <c r="G154" i="17"/>
  <c r="L153" i="17" l="1"/>
  <c r="D154" i="17"/>
  <c r="B156" i="17"/>
  <c r="H155" i="17"/>
  <c r="G155" i="17"/>
  <c r="F155" i="17"/>
  <c r="C155" i="17"/>
  <c r="E155" i="17" s="1"/>
  <c r="I154" i="17"/>
  <c r="I155" i="17" l="1"/>
  <c r="J155" i="17" s="1"/>
  <c r="L155" i="17" s="1"/>
  <c r="J154" i="17"/>
  <c r="L154" i="17" s="1"/>
  <c r="D155" i="17"/>
  <c r="H156" i="17"/>
  <c r="G156" i="17"/>
  <c r="F156" i="17"/>
  <c r="B157" i="17"/>
  <c r="C156" i="17"/>
  <c r="E156" i="17" s="1"/>
  <c r="D156" i="17" l="1"/>
  <c r="B158" i="17"/>
  <c r="F157" i="17"/>
  <c r="H157" i="17"/>
  <c r="G157" i="17"/>
  <c r="C157" i="17"/>
  <c r="E157" i="17" s="1"/>
  <c r="I156" i="17"/>
  <c r="H158" i="17" l="1"/>
  <c r="F158" i="17"/>
  <c r="G158" i="17"/>
  <c r="B159" i="17"/>
  <c r="C158" i="17"/>
  <c r="E158" i="17" s="1"/>
  <c r="I157" i="17"/>
  <c r="D157" i="17"/>
  <c r="J156" i="17"/>
  <c r="L156" i="17" s="1"/>
  <c r="J157" i="17" l="1"/>
  <c r="L157" i="17" s="1"/>
  <c r="G159" i="17"/>
  <c r="F159" i="17"/>
  <c r="B160" i="17"/>
  <c r="H159" i="17"/>
  <c r="C159" i="17"/>
  <c r="E159" i="17" s="1"/>
  <c r="D158" i="17"/>
  <c r="I158" i="17"/>
  <c r="D159" i="17" l="1"/>
  <c r="I159" i="17"/>
  <c r="H160" i="17"/>
  <c r="G160" i="17"/>
  <c r="F160" i="17"/>
  <c r="B161" i="17"/>
  <c r="C160" i="17"/>
  <c r="E160" i="17" s="1"/>
  <c r="J158" i="17"/>
  <c r="L158" i="17" s="1"/>
  <c r="J159" i="17" l="1"/>
  <c r="L159" i="17" s="1"/>
  <c r="I160" i="17"/>
  <c r="J160" i="17" s="1"/>
  <c r="H161" i="17"/>
  <c r="G161" i="17"/>
  <c r="C161" i="17"/>
  <c r="E161" i="17" s="1"/>
  <c r="F161" i="17"/>
  <c r="B162" i="17"/>
  <c r="D160" i="17"/>
  <c r="I161" i="17" l="1"/>
  <c r="J161" i="17" s="1"/>
  <c r="L160" i="17"/>
  <c r="F162" i="17"/>
  <c r="B163" i="17"/>
  <c r="G162" i="17"/>
  <c r="H162" i="17"/>
  <c r="C162" i="17"/>
  <c r="E162" i="17" s="1"/>
  <c r="D161" i="17"/>
  <c r="L161" i="17" l="1"/>
  <c r="F163" i="17"/>
  <c r="B164" i="17"/>
  <c r="G163" i="17"/>
  <c r="H163" i="17"/>
  <c r="C163" i="17"/>
  <c r="E163" i="17" s="1"/>
  <c r="D162" i="17"/>
  <c r="I162" i="17"/>
  <c r="H164" i="17" l="1"/>
  <c r="G164" i="17"/>
  <c r="F164" i="17"/>
  <c r="B165" i="17"/>
  <c r="C164" i="17"/>
  <c r="E164" i="17" s="1"/>
  <c r="I163" i="17"/>
  <c r="D163" i="17"/>
  <c r="J162" i="17"/>
  <c r="L162" i="17" s="1"/>
  <c r="I164" i="17" l="1"/>
  <c r="J164" i="17" s="1"/>
  <c r="L164" i="17" s="1"/>
  <c r="J163" i="17"/>
  <c r="L163" i="17" s="1"/>
  <c r="B166" i="17"/>
  <c r="G165" i="17"/>
  <c r="F165" i="17"/>
  <c r="H165" i="17"/>
  <c r="C165" i="17"/>
  <c r="E165" i="17" s="1"/>
  <c r="D164" i="17"/>
  <c r="D165" i="17" l="1"/>
  <c r="I165" i="17"/>
  <c r="H166" i="17"/>
  <c r="G166" i="17"/>
  <c r="F166" i="17"/>
  <c r="B167" i="17"/>
  <c r="C166" i="17"/>
  <c r="E166" i="17" s="1"/>
  <c r="D166" i="17" l="1"/>
  <c r="I166" i="17"/>
  <c r="G167" i="17"/>
  <c r="F167" i="17"/>
  <c r="B168" i="17"/>
  <c r="H167" i="17"/>
  <c r="C167" i="17"/>
  <c r="E167" i="17" s="1"/>
  <c r="J165" i="17"/>
  <c r="L165" i="17" s="1"/>
  <c r="J166" i="17" l="1"/>
  <c r="L166" i="17" s="1"/>
  <c r="D167" i="17"/>
  <c r="B169" i="17"/>
  <c r="H168" i="17"/>
  <c r="G168" i="17"/>
  <c r="F168" i="17"/>
  <c r="C168" i="17"/>
  <c r="E168" i="17" s="1"/>
  <c r="I167" i="17"/>
  <c r="J167" i="17" l="1"/>
  <c r="L167" i="17" s="1"/>
  <c r="I168" i="17"/>
  <c r="H169" i="17"/>
  <c r="G169" i="17"/>
  <c r="B170" i="17"/>
  <c r="C169" i="17"/>
  <c r="E169" i="17" s="1"/>
  <c r="F169" i="17"/>
  <c r="D168" i="17"/>
  <c r="D169" i="17" l="1"/>
  <c r="F170" i="17"/>
  <c r="B171" i="17"/>
  <c r="C170" i="17"/>
  <c r="E170" i="17" s="1"/>
  <c r="H170" i="17"/>
  <c r="G170" i="17"/>
  <c r="I169" i="17"/>
  <c r="J168" i="17"/>
  <c r="L168" i="17" s="1"/>
  <c r="J169" i="17" l="1"/>
  <c r="L169" i="17" s="1"/>
  <c r="D170" i="17"/>
  <c r="B172" i="17"/>
  <c r="H171" i="17"/>
  <c r="G171" i="17"/>
  <c r="F171" i="17"/>
  <c r="C171" i="17"/>
  <c r="E171" i="17" s="1"/>
  <c r="I170" i="17"/>
  <c r="D171" i="17" l="1"/>
  <c r="J170" i="17"/>
  <c r="L170" i="17" s="1"/>
  <c r="H172" i="17"/>
  <c r="G172" i="17"/>
  <c r="F172" i="17"/>
  <c r="B173" i="17"/>
  <c r="C172" i="17"/>
  <c r="E172" i="17" s="1"/>
  <c r="I171" i="17"/>
  <c r="D172" i="17" l="1"/>
  <c r="B174" i="17"/>
  <c r="H173" i="17"/>
  <c r="G173" i="17"/>
  <c r="F173" i="17"/>
  <c r="C173" i="17"/>
  <c r="E173" i="17" s="1"/>
  <c r="J171" i="17"/>
  <c r="L171" i="17" s="1"/>
  <c r="I172" i="17"/>
  <c r="I173" i="17" l="1"/>
  <c r="J172" i="17"/>
  <c r="L172" i="17" s="1"/>
  <c r="D173" i="17"/>
  <c r="H174" i="17"/>
  <c r="G174" i="17"/>
  <c r="B175" i="17"/>
  <c r="F174" i="17"/>
  <c r="C174" i="17"/>
  <c r="E174" i="17" s="1"/>
  <c r="J173" i="17" l="1"/>
  <c r="L173" i="17" s="1"/>
  <c r="I174" i="17"/>
  <c r="G175" i="17"/>
  <c r="F175" i="17"/>
  <c r="B176" i="17"/>
  <c r="H175" i="17"/>
  <c r="C175" i="17"/>
  <c r="E175" i="17" s="1"/>
  <c r="D174" i="17"/>
  <c r="D175" i="17" l="1"/>
  <c r="B177" i="17"/>
  <c r="H176" i="17"/>
  <c r="G176" i="17"/>
  <c r="F176" i="17"/>
  <c r="C176" i="17"/>
  <c r="E176" i="17" s="1"/>
  <c r="I175" i="17"/>
  <c r="J174" i="17"/>
  <c r="L174" i="17" s="1"/>
  <c r="I176" i="17" l="1"/>
  <c r="H177" i="17"/>
  <c r="G177" i="17"/>
  <c r="B178" i="17"/>
  <c r="F177" i="17"/>
  <c r="C177" i="17"/>
  <c r="E177" i="17" s="1"/>
  <c r="J176" i="17"/>
  <c r="D176" i="17"/>
  <c r="J175" i="17"/>
  <c r="L175" i="17" s="1"/>
  <c r="I177" i="17" l="1"/>
  <c r="L176" i="17"/>
  <c r="D177" i="17"/>
  <c r="F178" i="17"/>
  <c r="B179" i="17"/>
  <c r="H178" i="17"/>
  <c r="G178" i="17"/>
  <c r="C178" i="17"/>
  <c r="E178" i="17" s="1"/>
  <c r="J177" i="17"/>
  <c r="L177" i="17" l="1"/>
  <c r="D178" i="17"/>
  <c r="F179" i="17"/>
  <c r="G179" i="17"/>
  <c r="H179" i="17"/>
  <c r="B180" i="17"/>
  <c r="C179" i="17"/>
  <c r="E179" i="17" s="1"/>
  <c r="I178" i="17"/>
  <c r="D179" i="17" l="1"/>
  <c r="J178" i="17"/>
  <c r="L178" i="17" s="1"/>
  <c r="H180" i="17"/>
  <c r="G180" i="17"/>
  <c r="F180" i="17"/>
  <c r="B181" i="17"/>
  <c r="C180" i="17"/>
  <c r="E180" i="17" s="1"/>
  <c r="I179" i="17"/>
  <c r="D180" i="17" l="1"/>
  <c r="J179" i="17"/>
  <c r="L179" i="17" s="1"/>
  <c r="I180" i="17"/>
  <c r="B182" i="17"/>
  <c r="H181" i="17"/>
  <c r="G181" i="17"/>
  <c r="F181" i="17"/>
  <c r="C181" i="17"/>
  <c r="E181" i="17" s="1"/>
  <c r="D181" i="17" l="1"/>
  <c r="H182" i="17"/>
  <c r="C182" i="17"/>
  <c r="E182" i="17" s="1"/>
  <c r="G182" i="17"/>
  <c r="F182" i="17"/>
  <c r="B183" i="17"/>
  <c r="J180" i="17"/>
  <c r="L180" i="17" s="1"/>
  <c r="I181" i="17"/>
  <c r="I182" i="17" l="1"/>
  <c r="J182" i="17" s="1"/>
  <c r="L182" i="17" s="1"/>
  <c r="G183" i="17"/>
  <c r="F183" i="17"/>
  <c r="B184" i="17"/>
  <c r="H183" i="17"/>
  <c r="C183" i="17"/>
  <c r="E183" i="17" s="1"/>
  <c r="D182" i="17"/>
  <c r="J181" i="17"/>
  <c r="L181" i="17" s="1"/>
  <c r="B185" i="17" l="1"/>
  <c r="F184" i="17"/>
  <c r="H184" i="17"/>
  <c r="G184" i="17"/>
  <c r="C184" i="17"/>
  <c r="E184" i="17" s="1"/>
  <c r="D183" i="17"/>
  <c r="I183" i="17"/>
  <c r="I184" i="17" l="1"/>
  <c r="H185" i="17"/>
  <c r="G185" i="17"/>
  <c r="B186" i="17"/>
  <c r="F185" i="17"/>
  <c r="C185" i="17"/>
  <c r="E185" i="17" s="1"/>
  <c r="J183" i="17"/>
  <c r="L183" i="17" s="1"/>
  <c r="D184" i="17"/>
  <c r="I185" i="17" l="1"/>
  <c r="J185" i="17" s="1"/>
  <c r="F186" i="17"/>
  <c r="B187" i="17"/>
  <c r="G186" i="17"/>
  <c r="H186" i="17"/>
  <c r="C186" i="17"/>
  <c r="E186" i="17" s="1"/>
  <c r="D185" i="17"/>
  <c r="J184" i="17"/>
  <c r="L184" i="17" s="1"/>
  <c r="L185" i="17" l="1"/>
  <c r="D186" i="17"/>
  <c r="G187" i="17"/>
  <c r="F187" i="17"/>
  <c r="H187" i="17"/>
  <c r="B188" i="17"/>
  <c r="C187" i="17"/>
  <c r="E187" i="17" s="1"/>
  <c r="I186" i="17"/>
  <c r="I187" i="17" l="1"/>
  <c r="J187" i="17" s="1"/>
  <c r="H188" i="17"/>
  <c r="G188" i="17"/>
  <c r="F188" i="17"/>
  <c r="B189" i="17"/>
  <c r="C188" i="17"/>
  <c r="E188" i="17" s="1"/>
  <c r="D187" i="17"/>
  <c r="J186" i="17"/>
  <c r="L186" i="17" s="1"/>
  <c r="L187" i="17" l="1"/>
  <c r="I188" i="17"/>
  <c r="J188" i="17" s="1"/>
  <c r="B190" i="17"/>
  <c r="H189" i="17"/>
  <c r="G189" i="17"/>
  <c r="F189" i="17"/>
  <c r="C189" i="17"/>
  <c r="E189" i="17" s="1"/>
  <c r="D188" i="17"/>
  <c r="L188" i="17" l="1"/>
  <c r="D189" i="17"/>
  <c r="I189" i="17"/>
  <c r="H190" i="17"/>
  <c r="B191" i="17"/>
  <c r="G190" i="17"/>
  <c r="F190" i="17"/>
  <c r="C190" i="17"/>
  <c r="E190" i="17" s="1"/>
  <c r="J189" i="17" l="1"/>
  <c r="L189" i="17" s="1"/>
  <c r="D190" i="17"/>
  <c r="I190" i="17"/>
  <c r="G191" i="17"/>
  <c r="F191" i="17"/>
  <c r="B192" i="17"/>
  <c r="C191" i="17"/>
  <c r="E191" i="17" s="1"/>
  <c r="H191" i="17"/>
  <c r="D191" i="17" l="1"/>
  <c r="B193" i="17"/>
  <c r="G192" i="17"/>
  <c r="F192" i="17"/>
  <c r="H192" i="17"/>
  <c r="C192" i="17"/>
  <c r="E192" i="17" s="1"/>
  <c r="I191" i="17"/>
  <c r="J190" i="17"/>
  <c r="L190" i="17" s="1"/>
  <c r="H193" i="17" l="1"/>
  <c r="G193" i="17"/>
  <c r="B194" i="17"/>
  <c r="F193" i="17"/>
  <c r="C193" i="17"/>
  <c r="E193" i="17" s="1"/>
  <c r="D192" i="17"/>
  <c r="I192" i="17"/>
  <c r="J191" i="17"/>
  <c r="L191" i="17" s="1"/>
  <c r="I193" i="17" l="1"/>
  <c r="F194" i="17"/>
  <c r="B195" i="17"/>
  <c r="H194" i="17"/>
  <c r="G194" i="17"/>
  <c r="C194" i="17"/>
  <c r="E194" i="17" s="1"/>
  <c r="D193" i="17"/>
  <c r="J192" i="17"/>
  <c r="L192" i="17" s="1"/>
  <c r="J193" i="17" l="1"/>
  <c r="L193" i="17"/>
  <c r="D194" i="17"/>
  <c r="H195" i="17"/>
  <c r="G195" i="17"/>
  <c r="F195" i="17"/>
  <c r="B196" i="17"/>
  <c r="C195" i="17"/>
  <c r="E195" i="17" s="1"/>
  <c r="I194" i="17"/>
  <c r="I195" i="17" l="1"/>
  <c r="J195" i="17" s="1"/>
  <c r="D195" i="17"/>
  <c r="H196" i="17"/>
  <c r="G196" i="17"/>
  <c r="F196" i="17"/>
  <c r="B197" i="17"/>
  <c r="C196" i="17"/>
  <c r="E196" i="17" s="1"/>
  <c r="J194" i="17"/>
  <c r="L194" i="17" s="1"/>
  <c r="L195" i="17" l="1"/>
  <c r="I196" i="17"/>
  <c r="D196" i="17"/>
  <c r="B198" i="17"/>
  <c r="H197" i="17"/>
  <c r="G197" i="17"/>
  <c r="F197" i="17"/>
  <c r="C197" i="17"/>
  <c r="E197" i="17" s="1"/>
  <c r="D197" i="17" l="1"/>
  <c r="I197" i="17"/>
  <c r="H198" i="17"/>
  <c r="B199" i="17"/>
  <c r="G198" i="17"/>
  <c r="F198" i="17"/>
  <c r="C198" i="17"/>
  <c r="E198" i="17" s="1"/>
  <c r="J196" i="17"/>
  <c r="L196" i="17" s="1"/>
  <c r="I198" i="17" l="1"/>
  <c r="G199" i="17"/>
  <c r="F199" i="17"/>
  <c r="B200" i="17"/>
  <c r="H199" i="17"/>
  <c r="C199" i="17"/>
  <c r="E199" i="17" s="1"/>
  <c r="D198" i="17"/>
  <c r="J197" i="17"/>
  <c r="L197" i="17" s="1"/>
  <c r="I199" i="17" l="1"/>
  <c r="F200" i="17"/>
  <c r="G200" i="17"/>
  <c r="B201" i="17"/>
  <c r="H200" i="17"/>
  <c r="C200" i="17"/>
  <c r="E200" i="17" s="1"/>
  <c r="D199" i="17"/>
  <c r="J198" i="17"/>
  <c r="L198" i="17" s="1"/>
  <c r="J199" i="17" l="1"/>
  <c r="L199" i="17" s="1"/>
  <c r="H201" i="17"/>
  <c r="G201" i="17"/>
  <c r="F201" i="17"/>
  <c r="B202" i="17"/>
  <c r="C201" i="17"/>
  <c r="E201" i="17" s="1"/>
  <c r="I200" i="17"/>
  <c r="D200" i="17"/>
  <c r="I201" i="17" l="1"/>
  <c r="J201" i="17" s="1"/>
  <c r="L201" i="17" s="1"/>
  <c r="F202" i="17"/>
  <c r="B203" i="17"/>
  <c r="H202" i="17"/>
  <c r="G202" i="17"/>
  <c r="C202" i="17"/>
  <c r="E202" i="17" s="1"/>
  <c r="D201" i="17"/>
  <c r="J200" i="17"/>
  <c r="L200" i="17" s="1"/>
  <c r="D202" i="17" l="1"/>
  <c r="H203" i="17"/>
  <c r="G203" i="17"/>
  <c r="F203" i="17"/>
  <c r="B204" i="17"/>
  <c r="C203" i="17"/>
  <c r="E203" i="17" s="1"/>
  <c r="I202" i="17"/>
  <c r="I203" i="17" l="1"/>
  <c r="D203" i="17"/>
  <c r="H204" i="17"/>
  <c r="G204" i="17"/>
  <c r="F204" i="17"/>
  <c r="C204" i="17"/>
  <c r="E204" i="17" s="1"/>
  <c r="B205" i="17"/>
  <c r="J202" i="17"/>
  <c r="L202" i="17" s="1"/>
  <c r="D204" i="17" l="1"/>
  <c r="I204" i="17"/>
  <c r="J203" i="17"/>
  <c r="L203" i="17"/>
  <c r="B206" i="17"/>
  <c r="H205" i="17"/>
  <c r="G205" i="17"/>
  <c r="F205" i="17"/>
  <c r="C205" i="17"/>
  <c r="E205" i="17" s="1"/>
  <c r="I205" i="17" l="1"/>
  <c r="J204" i="17"/>
  <c r="L204" i="17" s="1"/>
  <c r="D205" i="17"/>
  <c r="H206" i="17"/>
  <c r="F206" i="17"/>
  <c r="B207" i="17"/>
  <c r="G206" i="17"/>
  <c r="C206" i="17"/>
  <c r="E206" i="17" s="1"/>
  <c r="J205" i="17"/>
  <c r="L205" i="17" s="1"/>
  <c r="D206" i="17" l="1"/>
  <c r="I206" i="17"/>
  <c r="G207" i="17"/>
  <c r="F207" i="17"/>
  <c r="B208" i="17"/>
  <c r="H207" i="17"/>
  <c r="C207" i="17"/>
  <c r="E207" i="17" s="1"/>
  <c r="I207" i="17" l="1"/>
  <c r="J207" i="17" s="1"/>
  <c r="H208" i="17"/>
  <c r="G208" i="17"/>
  <c r="B209" i="17"/>
  <c r="F208" i="17"/>
  <c r="C208" i="17"/>
  <c r="E208" i="17" s="1"/>
  <c r="D207" i="17"/>
  <c r="J206" i="17"/>
  <c r="L206" i="17" s="1"/>
  <c r="L207" i="17" l="1"/>
  <c r="I208" i="17"/>
  <c r="H209" i="17"/>
  <c r="G209" i="17"/>
  <c r="B210" i="17"/>
  <c r="C209" i="17"/>
  <c r="E209" i="17" s="1"/>
  <c r="F209" i="17"/>
  <c r="J208" i="17"/>
  <c r="D208" i="17"/>
  <c r="I209" i="17" l="1"/>
  <c r="J209" i="17" s="1"/>
  <c r="L209" i="17" s="1"/>
  <c r="L208" i="17"/>
  <c r="F210" i="17"/>
  <c r="B211" i="17"/>
  <c r="G210" i="17"/>
  <c r="H210" i="17"/>
  <c r="C210" i="17"/>
  <c r="E210" i="17" s="1"/>
  <c r="D209" i="17"/>
  <c r="D210" i="17" l="1"/>
  <c r="G211" i="17"/>
  <c r="H211" i="17"/>
  <c r="F211" i="17"/>
  <c r="B212" i="17"/>
  <c r="C211" i="17"/>
  <c r="E211" i="17" s="1"/>
  <c r="I210" i="17"/>
  <c r="I211" i="17" l="1"/>
  <c r="J210" i="17"/>
  <c r="L210" i="17" s="1"/>
  <c r="D211" i="17"/>
  <c r="H212" i="17"/>
  <c r="G212" i="17"/>
  <c r="F212" i="17"/>
  <c r="B213" i="17"/>
  <c r="C212" i="17"/>
  <c r="E212" i="17" s="1"/>
  <c r="J211" i="17"/>
  <c r="L211" i="17" l="1"/>
  <c r="B214" i="17"/>
  <c r="H213" i="17"/>
  <c r="G213" i="17"/>
  <c r="F213" i="17"/>
  <c r="C213" i="17"/>
  <c r="E213" i="17" s="1"/>
  <c r="D212" i="17"/>
  <c r="I212" i="17"/>
  <c r="D213" i="17" l="1"/>
  <c r="I213" i="17"/>
  <c r="J212" i="17"/>
  <c r="L212" i="17" s="1"/>
  <c r="H214" i="17"/>
  <c r="F214" i="17"/>
  <c r="G214" i="17"/>
  <c r="B215" i="17"/>
  <c r="C214" i="17"/>
  <c r="E214" i="17" s="1"/>
  <c r="I214" i="17" l="1"/>
  <c r="G215" i="17"/>
  <c r="F215" i="17"/>
  <c r="B216" i="17"/>
  <c r="H215" i="17"/>
  <c r="C215" i="17"/>
  <c r="E215" i="17" s="1"/>
  <c r="D214" i="17"/>
  <c r="J213" i="17"/>
  <c r="L213" i="17" s="1"/>
  <c r="J214" i="17" l="1"/>
  <c r="L214" i="17" s="1"/>
  <c r="D215" i="17"/>
  <c r="I215" i="17"/>
  <c r="H216" i="17"/>
  <c r="G216" i="17"/>
  <c r="B217" i="17"/>
  <c r="F216" i="17"/>
  <c r="C216" i="17"/>
  <c r="E216" i="17" s="1"/>
  <c r="I216" i="17" l="1"/>
  <c r="J216" i="17" s="1"/>
  <c r="L216" i="17" s="1"/>
  <c r="H217" i="17"/>
  <c r="G217" i="17"/>
  <c r="B218" i="17"/>
  <c r="F217" i="17"/>
  <c r="C217" i="17"/>
  <c r="E217" i="17" s="1"/>
  <c r="D216" i="17"/>
  <c r="J215" i="17"/>
  <c r="L215" i="17" s="1"/>
  <c r="I217" i="17" l="1"/>
  <c r="J217" i="17" s="1"/>
  <c r="L217" i="17" s="1"/>
  <c r="D217" i="17"/>
  <c r="F218" i="17"/>
  <c r="B219" i="17"/>
  <c r="H218" i="17"/>
  <c r="G218" i="17"/>
  <c r="C218" i="17"/>
  <c r="E218" i="17" s="1"/>
  <c r="D218" i="17" l="1"/>
  <c r="G219" i="17"/>
  <c r="B220" i="17"/>
  <c r="H219" i="17"/>
  <c r="F219" i="17"/>
  <c r="C219" i="17"/>
  <c r="E219" i="17" s="1"/>
  <c r="I218" i="17"/>
  <c r="I219" i="17" l="1"/>
  <c r="J219" i="17" s="1"/>
  <c r="D219" i="17"/>
  <c r="H220" i="17"/>
  <c r="G220" i="17"/>
  <c r="F220" i="17"/>
  <c r="B221" i="17"/>
  <c r="C220" i="17"/>
  <c r="E220" i="17" s="1"/>
  <c r="J218" i="17"/>
  <c r="L218" i="17" s="1"/>
  <c r="L219" i="17" l="1"/>
  <c r="D220" i="17"/>
  <c r="I220" i="17"/>
  <c r="B222" i="17"/>
  <c r="H221" i="17"/>
  <c r="G221" i="17"/>
  <c r="F221" i="17"/>
  <c r="C221" i="17"/>
  <c r="E221" i="17" s="1"/>
  <c r="J220" i="17" l="1"/>
  <c r="L220" i="17" s="1"/>
  <c r="D221" i="17"/>
  <c r="H222" i="17"/>
  <c r="F222" i="17"/>
  <c r="B223" i="17"/>
  <c r="C222" i="17"/>
  <c r="E222" i="17" s="1"/>
  <c r="G222" i="17"/>
  <c r="I221" i="17"/>
  <c r="J221" i="17" l="1"/>
  <c r="L221" i="17" s="1"/>
  <c r="D222" i="17"/>
  <c r="I222" i="17"/>
  <c r="G223" i="17"/>
  <c r="F223" i="17"/>
  <c r="B224" i="17"/>
  <c r="H223" i="17"/>
  <c r="C223" i="17"/>
  <c r="E223" i="17" s="1"/>
  <c r="I223" i="17" l="1"/>
  <c r="J223" i="17" s="1"/>
  <c r="H224" i="17"/>
  <c r="G224" i="17"/>
  <c r="F224" i="17"/>
  <c r="B225" i="17"/>
  <c r="C224" i="17"/>
  <c r="E224" i="17" s="1"/>
  <c r="J222" i="17"/>
  <c r="L222" i="17" s="1"/>
  <c r="D223" i="17"/>
  <c r="L223" i="17" l="1"/>
  <c r="I224" i="17"/>
  <c r="H225" i="17"/>
  <c r="G225" i="17"/>
  <c r="B226" i="17"/>
  <c r="C225" i="17"/>
  <c r="E225" i="17" s="1"/>
  <c r="F225" i="17"/>
  <c r="D224" i="17"/>
  <c r="J224" i="17" l="1"/>
  <c r="L224" i="17" s="1"/>
  <c r="I225" i="17"/>
  <c r="D225" i="17"/>
  <c r="F226" i="17"/>
  <c r="B227" i="17"/>
  <c r="G226" i="17"/>
  <c r="H226" i="17"/>
  <c r="C226" i="17"/>
  <c r="E226" i="17" s="1"/>
  <c r="J225" i="17" l="1"/>
  <c r="L225" i="17" s="1"/>
  <c r="D226" i="17"/>
  <c r="G227" i="17"/>
  <c r="H227" i="17"/>
  <c r="B228" i="17"/>
  <c r="F227" i="17"/>
  <c r="C227" i="17"/>
  <c r="E227" i="17" s="1"/>
  <c r="I226" i="17"/>
  <c r="I227" i="17" l="1"/>
  <c r="J227" i="17" s="1"/>
  <c r="H228" i="17"/>
  <c r="G228" i="17"/>
  <c r="F228" i="17"/>
  <c r="B229" i="17"/>
  <c r="C228" i="17"/>
  <c r="E228" i="17" s="1"/>
  <c r="D227" i="17"/>
  <c r="J226" i="17"/>
  <c r="L226" i="17" s="1"/>
  <c r="I228" i="17" l="1"/>
  <c r="J228" i="17" s="1"/>
  <c r="L228" i="17" s="1"/>
  <c r="L227" i="17"/>
  <c r="D228" i="17"/>
  <c r="B230" i="17"/>
  <c r="G229" i="17"/>
  <c r="F229" i="17"/>
  <c r="H229" i="17"/>
  <c r="C229" i="17"/>
  <c r="E229" i="17" s="1"/>
  <c r="I229" i="17" l="1"/>
  <c r="H230" i="17"/>
  <c r="F230" i="17"/>
  <c r="G230" i="17"/>
  <c r="B231" i="17"/>
  <c r="C230" i="17"/>
  <c r="E230" i="17" s="1"/>
  <c r="D229" i="17"/>
  <c r="J229" i="17" l="1"/>
  <c r="L229" i="17" s="1"/>
  <c r="D230" i="17"/>
  <c r="I230" i="17"/>
  <c r="G231" i="17"/>
  <c r="F231" i="17"/>
  <c r="B232" i="17"/>
  <c r="H231" i="17"/>
  <c r="C231" i="17"/>
  <c r="E231" i="17" s="1"/>
  <c r="D231" i="17" l="1"/>
  <c r="H232" i="17"/>
  <c r="B233" i="17"/>
  <c r="F232" i="17"/>
  <c r="G232" i="17"/>
  <c r="C232" i="17"/>
  <c r="E232" i="17" s="1"/>
  <c r="I231" i="17"/>
  <c r="J230" i="17"/>
  <c r="L230" i="17" s="1"/>
  <c r="I232" i="17" l="1"/>
  <c r="H233" i="17"/>
  <c r="G233" i="17"/>
  <c r="B234" i="17"/>
  <c r="F233" i="17"/>
  <c r="C233" i="17"/>
  <c r="E233" i="17" s="1"/>
  <c r="D232" i="17"/>
  <c r="J231" i="17"/>
  <c r="L231" i="17" s="1"/>
  <c r="J232" i="17" l="1"/>
  <c r="L232" i="17" s="1"/>
  <c r="D233" i="17"/>
  <c r="I233" i="17"/>
  <c r="F234" i="17"/>
  <c r="B235" i="17"/>
  <c r="H234" i="17"/>
  <c r="G234" i="17"/>
  <c r="C234" i="17"/>
  <c r="E234" i="17" s="1"/>
  <c r="J233" i="17" l="1"/>
  <c r="L233" i="17" s="1"/>
  <c r="D234" i="17"/>
  <c r="I234" i="17"/>
  <c r="G235" i="17"/>
  <c r="B236" i="17"/>
  <c r="H235" i="17"/>
  <c r="F235" i="17"/>
  <c r="C235" i="17"/>
  <c r="E235" i="17" s="1"/>
  <c r="J234" i="17" l="1"/>
  <c r="L234" i="17" s="1"/>
  <c r="D235" i="17"/>
  <c r="I235" i="17"/>
  <c r="H236" i="17"/>
  <c r="G236" i="17"/>
  <c r="F236" i="17"/>
  <c r="B237" i="17"/>
  <c r="C236" i="17"/>
  <c r="E236" i="17" s="1"/>
  <c r="J235" i="17" l="1"/>
  <c r="L235" i="17"/>
  <c r="D236" i="17"/>
  <c r="I236" i="17"/>
  <c r="B238" i="17"/>
  <c r="H237" i="17"/>
  <c r="G237" i="17"/>
  <c r="F237" i="17"/>
  <c r="C237" i="17"/>
  <c r="E237" i="17" s="1"/>
  <c r="J236" i="17" l="1"/>
  <c r="L236" i="17"/>
  <c r="D237" i="17"/>
  <c r="H238" i="17"/>
  <c r="F238" i="17"/>
  <c r="B239" i="17"/>
  <c r="G238" i="17"/>
  <c r="C238" i="17"/>
  <c r="E238" i="17" s="1"/>
  <c r="I237" i="17"/>
  <c r="D238" i="17" l="1"/>
  <c r="G239" i="17"/>
  <c r="F239" i="17"/>
  <c r="B240" i="17"/>
  <c r="H239" i="17"/>
  <c r="C239" i="17"/>
  <c r="E239" i="17" s="1"/>
  <c r="J237" i="17"/>
  <c r="L237" i="17" s="1"/>
  <c r="I238" i="17"/>
  <c r="H240" i="17" l="1"/>
  <c r="G240" i="17"/>
  <c r="F240" i="17"/>
  <c r="B241" i="17"/>
  <c r="C240" i="17"/>
  <c r="E240" i="17" s="1"/>
  <c r="D239" i="17"/>
  <c r="J238" i="17"/>
  <c r="L238" i="17" s="1"/>
  <c r="I239" i="17"/>
  <c r="H241" i="17" l="1"/>
  <c r="G241" i="17"/>
  <c r="B242" i="17"/>
  <c r="F241" i="17"/>
  <c r="C241" i="17"/>
  <c r="E241" i="17" s="1"/>
  <c r="J239" i="17"/>
  <c r="L239" i="17" s="1"/>
  <c r="I240" i="17"/>
  <c r="D240" i="17"/>
  <c r="I241" i="17" l="1"/>
  <c r="J241" i="17" s="1"/>
  <c r="D241" i="17"/>
  <c r="J240" i="17"/>
  <c r="L240" i="17" s="1"/>
  <c r="F242" i="17"/>
  <c r="B243" i="17"/>
  <c r="H242" i="17"/>
  <c r="G242" i="17"/>
  <c r="C242" i="17"/>
  <c r="E242" i="17" s="1"/>
  <c r="L241" i="17" l="1"/>
  <c r="I242" i="17"/>
  <c r="D242" i="17"/>
  <c r="G243" i="17"/>
  <c r="H243" i="17"/>
  <c r="F243" i="17"/>
  <c r="B244" i="17"/>
  <c r="C243" i="17"/>
  <c r="E243" i="17" s="1"/>
  <c r="J242" i="17" l="1"/>
  <c r="L242" i="17" s="1"/>
  <c r="I243" i="17"/>
  <c r="H244" i="17"/>
  <c r="G244" i="17"/>
  <c r="F244" i="17"/>
  <c r="B245" i="17"/>
  <c r="C244" i="17"/>
  <c r="E244" i="17" s="1"/>
  <c r="D243" i="17"/>
  <c r="J243" i="17" l="1"/>
  <c r="L243" i="17" s="1"/>
  <c r="D244" i="17"/>
  <c r="B246" i="17"/>
  <c r="G245" i="17"/>
  <c r="F245" i="17"/>
  <c r="H245" i="17"/>
  <c r="C245" i="17"/>
  <c r="E245" i="17" s="1"/>
  <c r="I244" i="17"/>
  <c r="I245" i="17" l="1"/>
  <c r="D245" i="17"/>
  <c r="J244" i="17"/>
  <c r="L244" i="17" s="1"/>
  <c r="H246" i="17"/>
  <c r="F246" i="17"/>
  <c r="G246" i="17"/>
  <c r="B247" i="17"/>
  <c r="C246" i="17"/>
  <c r="E246" i="17" s="1"/>
  <c r="I246" i="17" l="1"/>
  <c r="J246" i="17" s="1"/>
  <c r="G247" i="17"/>
  <c r="F247" i="17"/>
  <c r="B248" i="17"/>
  <c r="H247" i="17"/>
  <c r="C247" i="17"/>
  <c r="E247" i="17" s="1"/>
  <c r="D246" i="17"/>
  <c r="J245" i="17"/>
  <c r="L245" i="17" s="1"/>
  <c r="L246" i="17" l="1"/>
  <c r="I247" i="17"/>
  <c r="J247" i="17" s="1"/>
  <c r="H248" i="17"/>
  <c r="B249" i="17"/>
  <c r="F248" i="17"/>
  <c r="G248" i="17"/>
  <c r="C248" i="17"/>
  <c r="E248" i="17" s="1"/>
  <c r="D247" i="17"/>
  <c r="L247" i="17" l="1"/>
  <c r="I248" i="17"/>
  <c r="H249" i="17"/>
  <c r="G249" i="17"/>
  <c r="B250" i="17"/>
  <c r="F249" i="17"/>
  <c r="C249" i="17"/>
  <c r="E249" i="17" s="1"/>
  <c r="D248" i="17"/>
  <c r="I249" i="17" l="1"/>
  <c r="J249" i="17" s="1"/>
  <c r="L249" i="17" s="1"/>
  <c r="D249" i="17"/>
  <c r="F250" i="17"/>
  <c r="B251" i="17"/>
  <c r="H250" i="17"/>
  <c r="G250" i="17"/>
  <c r="C250" i="17"/>
  <c r="E250" i="17" s="1"/>
  <c r="J248" i="17"/>
  <c r="L248" i="17" s="1"/>
  <c r="I250" i="17" l="1"/>
  <c r="D250" i="17"/>
  <c r="G251" i="17"/>
  <c r="B252" i="17"/>
  <c r="H251" i="17"/>
  <c r="F251" i="17"/>
  <c r="C251" i="17"/>
  <c r="E251" i="17" s="1"/>
  <c r="D251" i="17" l="1"/>
  <c r="I251" i="17"/>
  <c r="H252" i="17"/>
  <c r="G252" i="17"/>
  <c r="F252" i="17"/>
  <c r="B253" i="17"/>
  <c r="C252" i="17"/>
  <c r="E252" i="17" s="1"/>
  <c r="J250" i="17"/>
  <c r="L250" i="17" s="1"/>
  <c r="B254" i="17" l="1"/>
  <c r="H253" i="17"/>
  <c r="G253" i="17"/>
  <c r="F253" i="17"/>
  <c r="C253" i="17"/>
  <c r="E253" i="17" s="1"/>
  <c r="D252" i="17"/>
  <c r="I252" i="17"/>
  <c r="J251" i="17"/>
  <c r="L251" i="17" s="1"/>
  <c r="D253" i="17" l="1"/>
  <c r="I253" i="17"/>
  <c r="J252" i="17"/>
  <c r="L252" i="17" s="1"/>
  <c r="H254" i="17"/>
  <c r="F254" i="17"/>
  <c r="B255" i="17"/>
  <c r="G254" i="17"/>
  <c r="C254" i="17"/>
  <c r="E254" i="17" s="1"/>
  <c r="I254" i="17" l="1"/>
  <c r="D254" i="17"/>
  <c r="J253" i="17"/>
  <c r="L253" i="17" s="1"/>
  <c r="G255" i="17"/>
  <c r="F255" i="17"/>
  <c r="B256" i="17"/>
  <c r="H255" i="17"/>
  <c r="C255" i="17"/>
  <c r="E255" i="17" s="1"/>
  <c r="J254" i="17" l="1"/>
  <c r="L254" i="17" s="1"/>
  <c r="I255" i="17"/>
  <c r="D255" i="17"/>
  <c r="H256" i="17"/>
  <c r="G256" i="17"/>
  <c r="B257" i="17"/>
  <c r="F256" i="17"/>
  <c r="C256" i="17"/>
  <c r="E256" i="17" s="1"/>
  <c r="J255" i="17" l="1"/>
  <c r="L255" i="17" s="1"/>
  <c r="D256" i="17"/>
  <c r="I256" i="17"/>
  <c r="H257" i="17"/>
  <c r="G257" i="17"/>
  <c r="B258" i="17"/>
  <c r="F257" i="17"/>
  <c r="C257" i="17"/>
  <c r="E257" i="17" s="1"/>
  <c r="D257" i="17" l="1"/>
  <c r="I257" i="17"/>
  <c r="F258" i="17"/>
  <c r="B259" i="17"/>
  <c r="H258" i="17"/>
  <c r="G258" i="17"/>
  <c r="C258" i="17"/>
  <c r="E258" i="17" s="1"/>
  <c r="J256" i="17"/>
  <c r="L256" i="17" s="1"/>
  <c r="J257" i="17" l="1"/>
  <c r="L257" i="17" s="1"/>
  <c r="D258" i="17"/>
  <c r="I258" i="17"/>
  <c r="G259" i="17"/>
  <c r="H259" i="17"/>
  <c r="F259" i="17"/>
  <c r="B260" i="17"/>
  <c r="C259" i="17"/>
  <c r="E259" i="17" s="1"/>
  <c r="I259" i="17" l="1"/>
  <c r="J258" i="17"/>
  <c r="L258" i="17"/>
  <c r="H260" i="17"/>
  <c r="G260" i="17"/>
  <c r="F260" i="17"/>
  <c r="B261" i="17"/>
  <c r="C260" i="17"/>
  <c r="E260" i="17" s="1"/>
  <c r="J259" i="17"/>
  <c r="D259" i="17"/>
  <c r="I260" i="17" l="1"/>
  <c r="L259" i="17"/>
  <c r="D260" i="17"/>
  <c r="B262" i="17"/>
  <c r="G261" i="17"/>
  <c r="F261" i="17"/>
  <c r="H261" i="17"/>
  <c r="C261" i="17"/>
  <c r="E261" i="17" s="1"/>
  <c r="J260" i="17" l="1"/>
  <c r="L260" i="17" s="1"/>
  <c r="I261" i="17"/>
  <c r="J261" i="17" s="1"/>
  <c r="D261" i="17"/>
  <c r="H262" i="17"/>
  <c r="F262" i="17"/>
  <c r="G262" i="17"/>
  <c r="B263" i="17"/>
  <c r="C262" i="17"/>
  <c r="E262" i="17" s="1"/>
  <c r="L261" i="17" l="1"/>
  <c r="I262" i="17"/>
  <c r="G263" i="17"/>
  <c r="F263" i="17"/>
  <c r="B264" i="17"/>
  <c r="H263" i="17"/>
  <c r="C263" i="17"/>
  <c r="E263" i="17" s="1"/>
  <c r="D262" i="17"/>
  <c r="D263" i="17" l="1"/>
  <c r="H264" i="17"/>
  <c r="B265" i="17"/>
  <c r="G264" i="17"/>
  <c r="F264" i="17"/>
  <c r="C264" i="17"/>
  <c r="E264" i="17" s="1"/>
  <c r="I263" i="17"/>
  <c r="J262" i="17"/>
  <c r="L262" i="17" s="1"/>
  <c r="I264" i="17" l="1"/>
  <c r="H265" i="17"/>
  <c r="G265" i="17"/>
  <c r="B266" i="17"/>
  <c r="F265" i="17"/>
  <c r="C265" i="17"/>
  <c r="E265" i="17" s="1"/>
  <c r="J264" i="17"/>
  <c r="D264" i="17"/>
  <c r="J263" i="17"/>
  <c r="L263" i="17" s="1"/>
  <c r="L264" i="17" l="1"/>
  <c r="D265" i="17"/>
  <c r="F266" i="17"/>
  <c r="B267" i="17"/>
  <c r="H266" i="17"/>
  <c r="G266" i="17"/>
  <c r="C266" i="17"/>
  <c r="E266" i="17" s="1"/>
  <c r="I265" i="17"/>
  <c r="I266" i="17" l="1"/>
  <c r="D266" i="17"/>
  <c r="G267" i="17"/>
  <c r="B268" i="17"/>
  <c r="H267" i="17"/>
  <c r="F267" i="17"/>
  <c r="C267" i="17"/>
  <c r="E267" i="17" s="1"/>
  <c r="J265" i="17"/>
  <c r="L265" i="17" s="1"/>
  <c r="I267" i="17" l="1"/>
  <c r="D267" i="17"/>
  <c r="H268" i="17"/>
  <c r="G268" i="17"/>
  <c r="F268" i="17"/>
  <c r="B269" i="17"/>
  <c r="C268" i="17"/>
  <c r="E268" i="17" s="1"/>
  <c r="J266" i="17"/>
  <c r="L266" i="17" s="1"/>
  <c r="J267" i="17" l="1"/>
  <c r="L267" i="17" s="1"/>
  <c r="I268" i="17"/>
  <c r="D268" i="17"/>
  <c r="B270" i="17"/>
  <c r="H269" i="17"/>
  <c r="G269" i="17"/>
  <c r="F269" i="17"/>
  <c r="C269" i="17"/>
  <c r="E269" i="17" s="1"/>
  <c r="I269" i="17" l="1"/>
  <c r="J269" i="17" s="1"/>
  <c r="J268" i="17"/>
  <c r="L268" i="17" s="1"/>
  <c r="D269" i="17"/>
  <c r="H270" i="17"/>
  <c r="F270" i="17"/>
  <c r="B271" i="17"/>
  <c r="C270" i="17"/>
  <c r="E270" i="17" s="1"/>
  <c r="G270" i="17"/>
  <c r="L269" i="17" l="1"/>
  <c r="I270" i="17"/>
  <c r="J270" i="17" s="1"/>
  <c r="G271" i="17"/>
  <c r="F271" i="17"/>
  <c r="B272" i="17"/>
  <c r="H271" i="17"/>
  <c r="C271" i="17"/>
  <c r="E271" i="17" s="1"/>
  <c r="D270" i="17"/>
  <c r="L270" i="17" l="1"/>
  <c r="D271" i="17"/>
  <c r="I271" i="17"/>
  <c r="H272" i="17"/>
  <c r="G272" i="17"/>
  <c r="F272" i="17"/>
  <c r="B273" i="17"/>
  <c r="C272" i="17"/>
  <c r="E272" i="17" s="1"/>
  <c r="I272" i="17" l="1"/>
  <c r="D272" i="17"/>
  <c r="H273" i="17"/>
  <c r="G273" i="17"/>
  <c r="B274" i="17"/>
  <c r="C273" i="17"/>
  <c r="E273" i="17" s="1"/>
  <c r="F273" i="17"/>
  <c r="J271" i="17"/>
  <c r="L271" i="17" s="1"/>
  <c r="J272" i="17" l="1"/>
  <c r="L272" i="17" s="1"/>
  <c r="F274" i="17"/>
  <c r="B275" i="17"/>
  <c r="G274" i="17"/>
  <c r="H274" i="17"/>
  <c r="C274" i="17"/>
  <c r="E274" i="17" s="1"/>
  <c r="D273" i="17"/>
  <c r="I273" i="17"/>
  <c r="D274" i="17" l="1"/>
  <c r="G275" i="17"/>
  <c r="H275" i="17"/>
  <c r="F275" i="17"/>
  <c r="B276" i="17"/>
  <c r="C275" i="17"/>
  <c r="E275" i="17" s="1"/>
  <c r="J273" i="17"/>
  <c r="L273" i="17" s="1"/>
  <c r="I274" i="17"/>
  <c r="I275" i="17" l="1"/>
  <c r="D275" i="17"/>
  <c r="H276" i="17"/>
  <c r="G276" i="17"/>
  <c r="F276" i="17"/>
  <c r="B277" i="17"/>
  <c r="C276" i="17"/>
  <c r="E276" i="17" s="1"/>
  <c r="J274" i="17"/>
  <c r="L274" i="17" s="1"/>
  <c r="J275" i="17" l="1"/>
  <c r="L275" i="17" s="1"/>
  <c r="I276" i="17"/>
  <c r="B278" i="17"/>
  <c r="G277" i="17"/>
  <c r="H277" i="17"/>
  <c r="F277" i="17"/>
  <c r="C277" i="17"/>
  <c r="E277" i="17" s="1"/>
  <c r="D276" i="17"/>
  <c r="J276" i="17" l="1"/>
  <c r="L276" i="17" s="1"/>
  <c r="I277" i="17"/>
  <c r="D277" i="17"/>
  <c r="H278" i="17"/>
  <c r="F278" i="17"/>
  <c r="G278" i="17"/>
  <c r="B279" i="17"/>
  <c r="C278" i="17"/>
  <c r="E278" i="17" s="1"/>
  <c r="J277" i="17" l="1"/>
  <c r="L277" i="17" s="1"/>
  <c r="I278" i="17"/>
  <c r="G279" i="17"/>
  <c r="F279" i="17"/>
  <c r="B280" i="17"/>
  <c r="H279" i="17"/>
  <c r="C279" i="17"/>
  <c r="E279" i="17" s="1"/>
  <c r="D278" i="17"/>
  <c r="J278" i="17" l="1"/>
  <c r="L278" i="17" s="1"/>
  <c r="H280" i="17"/>
  <c r="F280" i="17"/>
  <c r="B281" i="17"/>
  <c r="G280" i="17"/>
  <c r="C280" i="17"/>
  <c r="E280" i="17" s="1"/>
  <c r="I279" i="17"/>
  <c r="D279" i="17"/>
  <c r="J279" i="17" l="1"/>
  <c r="L279" i="17" s="1"/>
  <c r="I280" i="17"/>
  <c r="H281" i="17"/>
  <c r="G281" i="17"/>
  <c r="B282" i="17"/>
  <c r="F281" i="17"/>
  <c r="C281" i="17"/>
  <c r="E281" i="17" s="1"/>
  <c r="D280" i="17"/>
  <c r="I281" i="17" l="1"/>
  <c r="F282" i="17"/>
  <c r="B283" i="17"/>
  <c r="H282" i="17"/>
  <c r="G282" i="17"/>
  <c r="C282" i="17"/>
  <c r="E282" i="17" s="1"/>
  <c r="J280" i="17"/>
  <c r="L280" i="17" s="1"/>
  <c r="D281" i="17"/>
  <c r="I282" i="17" l="1"/>
  <c r="D282" i="17"/>
  <c r="H283" i="17"/>
  <c r="G283" i="17"/>
  <c r="B284" i="17"/>
  <c r="F283" i="17"/>
  <c r="C283" i="17"/>
  <c r="E283" i="17" s="1"/>
  <c r="J281" i="17"/>
  <c r="L281" i="17" s="1"/>
  <c r="D283" i="17" l="1"/>
  <c r="I283" i="17"/>
  <c r="J283" i="17" s="1"/>
  <c r="H284" i="17"/>
  <c r="G284" i="17"/>
  <c r="F284" i="17"/>
  <c r="B285" i="17"/>
  <c r="C284" i="17"/>
  <c r="E284" i="17" s="1"/>
  <c r="J282" i="17"/>
  <c r="L282" i="17" s="1"/>
  <c r="D284" i="17" l="1"/>
  <c r="L283" i="17"/>
  <c r="I284" i="17"/>
  <c r="J284" i="17" s="1"/>
  <c r="B286" i="17"/>
  <c r="F285" i="17"/>
  <c r="H285" i="17"/>
  <c r="G285" i="17"/>
  <c r="C285" i="17"/>
  <c r="E285" i="17" s="1"/>
  <c r="L284" i="17" l="1"/>
  <c r="D285" i="17"/>
  <c r="H286" i="17"/>
  <c r="G286" i="17"/>
  <c r="F286" i="17"/>
  <c r="B287" i="17"/>
  <c r="C286" i="17"/>
  <c r="E286" i="17" s="1"/>
  <c r="I285" i="17"/>
  <c r="I286" i="17" l="1"/>
  <c r="G287" i="17"/>
  <c r="F287" i="17"/>
  <c r="B288" i="17"/>
  <c r="H287" i="17"/>
  <c r="C287" i="17"/>
  <c r="E287" i="17" s="1"/>
  <c r="D286" i="17"/>
  <c r="J285" i="17"/>
  <c r="L285" i="17" s="1"/>
  <c r="J286" i="17"/>
  <c r="L286" i="17" s="1"/>
  <c r="D287" i="17" l="1"/>
  <c r="H288" i="17"/>
  <c r="G288" i="17"/>
  <c r="B289" i="17"/>
  <c r="F288" i="17"/>
  <c r="C288" i="17"/>
  <c r="E288" i="17" s="1"/>
  <c r="I287" i="17"/>
  <c r="I288" i="17" l="1"/>
  <c r="J288" i="17" s="1"/>
  <c r="H289" i="17"/>
  <c r="G289" i="17"/>
  <c r="F289" i="17"/>
  <c r="B290" i="17"/>
  <c r="C289" i="17"/>
  <c r="E289" i="17" s="1"/>
  <c r="D288" i="17"/>
  <c r="J287" i="17"/>
  <c r="L287" i="17" s="1"/>
  <c r="L288" i="17" l="1"/>
  <c r="I289" i="17"/>
  <c r="D289" i="17"/>
  <c r="F290" i="17"/>
  <c r="B291" i="17"/>
  <c r="H290" i="17"/>
  <c r="G290" i="17"/>
  <c r="C290" i="17"/>
  <c r="E290" i="17" s="1"/>
  <c r="J289" i="17" l="1"/>
  <c r="L289" i="17" s="1"/>
  <c r="D290" i="17"/>
  <c r="I290" i="17"/>
  <c r="H291" i="17"/>
  <c r="G291" i="17"/>
  <c r="B292" i="17"/>
  <c r="F291" i="17"/>
  <c r="C291" i="17"/>
  <c r="E291" i="17" s="1"/>
  <c r="J290" i="17" l="1"/>
  <c r="L290" i="17" s="1"/>
  <c r="D291" i="17"/>
  <c r="I291" i="17"/>
  <c r="H292" i="17"/>
  <c r="G292" i="17"/>
  <c r="F292" i="17"/>
  <c r="B293" i="17"/>
  <c r="C292" i="17"/>
  <c r="E292" i="17" s="1"/>
  <c r="I292" i="17" l="1"/>
  <c r="J291" i="17"/>
  <c r="L291" i="17" s="1"/>
  <c r="D292" i="17"/>
  <c r="B294" i="17"/>
  <c r="H293" i="17"/>
  <c r="G293" i="17"/>
  <c r="F293" i="17"/>
  <c r="C293" i="17"/>
  <c r="E293" i="17" s="1"/>
  <c r="I293" i="17" l="1"/>
  <c r="J293" i="17" s="1"/>
  <c r="J292" i="17"/>
  <c r="L292" i="17"/>
  <c r="D293" i="17"/>
  <c r="H294" i="17"/>
  <c r="G294" i="17"/>
  <c r="F294" i="17"/>
  <c r="B295" i="17"/>
  <c r="C294" i="17"/>
  <c r="E294" i="17" s="1"/>
  <c r="L293" i="17" l="1"/>
  <c r="I294" i="17"/>
  <c r="G295" i="17"/>
  <c r="F295" i="17"/>
  <c r="B296" i="17"/>
  <c r="H295" i="17"/>
  <c r="C295" i="17"/>
  <c r="E295" i="17" s="1"/>
  <c r="D294" i="17"/>
  <c r="D295" i="17" l="1"/>
  <c r="H296" i="17"/>
  <c r="F296" i="17"/>
  <c r="B297" i="17"/>
  <c r="G296" i="17"/>
  <c r="C296" i="17"/>
  <c r="E296" i="17" s="1"/>
  <c r="I295" i="17"/>
  <c r="J294" i="17"/>
  <c r="L294" i="17" s="1"/>
  <c r="I296" i="17" l="1"/>
  <c r="D296" i="17"/>
  <c r="H297" i="17"/>
  <c r="G297" i="17"/>
  <c r="F297" i="17"/>
  <c r="B298" i="17"/>
  <c r="C297" i="17"/>
  <c r="E297" i="17" s="1"/>
  <c r="J295" i="17"/>
  <c r="L295" i="17" s="1"/>
  <c r="J296" i="17" l="1"/>
  <c r="L296" i="17" s="1"/>
  <c r="I297" i="17"/>
  <c r="F298" i="17"/>
  <c r="B299" i="17"/>
  <c r="G298" i="17"/>
  <c r="H298" i="17"/>
  <c r="C298" i="17"/>
  <c r="E298" i="17" s="1"/>
  <c r="D297" i="17"/>
  <c r="J297" i="17" l="1"/>
  <c r="L297" i="17" s="1"/>
  <c r="D298" i="17"/>
  <c r="H299" i="17"/>
  <c r="G299" i="17"/>
  <c r="B300" i="17"/>
  <c r="F299" i="17"/>
  <c r="C299" i="17"/>
  <c r="E299" i="17" s="1"/>
  <c r="I298" i="17"/>
  <c r="I299" i="17" l="1"/>
  <c r="J299" i="17" s="1"/>
  <c r="D299" i="17"/>
  <c r="H300" i="17"/>
  <c r="G300" i="17"/>
  <c r="F300" i="17"/>
  <c r="B301" i="17"/>
  <c r="C300" i="17"/>
  <c r="E300" i="17" s="1"/>
  <c r="J298" i="17"/>
  <c r="L298" i="17" s="1"/>
  <c r="L299" i="17" l="1"/>
  <c r="I300" i="17"/>
  <c r="B302" i="17"/>
  <c r="H301" i="17"/>
  <c r="G301" i="17"/>
  <c r="F301" i="17"/>
  <c r="C301" i="17"/>
  <c r="E301" i="17" s="1"/>
  <c r="J300" i="17"/>
  <c r="D300" i="17"/>
  <c r="L300" i="17" l="1"/>
  <c r="I301" i="17"/>
  <c r="J301" i="17" s="1"/>
  <c r="D301" i="17"/>
  <c r="H302" i="17"/>
  <c r="G302" i="17"/>
  <c r="F302" i="17"/>
  <c r="B303" i="17"/>
  <c r="C302" i="17"/>
  <c r="E302" i="17" s="1"/>
  <c r="L301" i="17" l="1"/>
  <c r="D302" i="17"/>
  <c r="G303" i="17"/>
  <c r="F303" i="17"/>
  <c r="B304" i="17"/>
  <c r="H303" i="17"/>
  <c r="C303" i="17"/>
  <c r="E303" i="17" s="1"/>
  <c r="I302" i="17"/>
  <c r="D303" i="17" l="1"/>
  <c r="H304" i="17"/>
  <c r="B305" i="17"/>
  <c r="G304" i="17"/>
  <c r="F304" i="17"/>
  <c r="C304" i="17"/>
  <c r="E304" i="17" s="1"/>
  <c r="I303" i="17"/>
  <c r="J302" i="17"/>
  <c r="L302" i="17" s="1"/>
  <c r="I304" i="17" l="1"/>
  <c r="D304" i="17"/>
  <c r="H305" i="17"/>
  <c r="G305" i="17"/>
  <c r="F305" i="17"/>
  <c r="B306" i="17"/>
  <c r="C305" i="17"/>
  <c r="E305" i="17" s="1"/>
  <c r="J303" i="17"/>
  <c r="L303" i="17" s="1"/>
  <c r="J304" i="17" l="1"/>
  <c r="L304" i="17" s="1"/>
  <c r="F306" i="17"/>
  <c r="B307" i="17"/>
  <c r="H306" i="17"/>
  <c r="G306" i="17"/>
  <c r="C306" i="17"/>
  <c r="E306" i="17" s="1"/>
  <c r="I305" i="17"/>
  <c r="D305" i="17"/>
  <c r="J305" i="17" l="1"/>
  <c r="L305" i="17" s="1"/>
  <c r="D306" i="17"/>
  <c r="H307" i="17"/>
  <c r="G307" i="17"/>
  <c r="B308" i="17"/>
  <c r="F307" i="17"/>
  <c r="C307" i="17"/>
  <c r="E307" i="17" s="1"/>
  <c r="I306" i="17"/>
  <c r="H308" i="17" l="1"/>
  <c r="G308" i="17"/>
  <c r="F308" i="17"/>
  <c r="B309" i="17"/>
  <c r="C308" i="17"/>
  <c r="E308" i="17" s="1"/>
  <c r="J306" i="17"/>
  <c r="L306" i="17" s="1"/>
  <c r="D307" i="17"/>
  <c r="I307" i="17"/>
  <c r="I308" i="17" l="1"/>
  <c r="D308" i="17"/>
  <c r="J307" i="17"/>
  <c r="L307" i="17" s="1"/>
  <c r="B310" i="17"/>
  <c r="H309" i="17"/>
  <c r="G309" i="17"/>
  <c r="F309" i="17"/>
  <c r="C309" i="17"/>
  <c r="E309" i="17" s="1"/>
  <c r="J308" i="17" l="1"/>
  <c r="L308" i="17" s="1"/>
  <c r="I309" i="17"/>
  <c r="H310" i="17"/>
  <c r="G310" i="17"/>
  <c r="F310" i="17"/>
  <c r="B311" i="17"/>
  <c r="C310" i="17"/>
  <c r="E310" i="17" s="1"/>
  <c r="D309" i="17"/>
  <c r="J309" i="17" l="1"/>
  <c r="L309" i="17" s="1"/>
  <c r="I310" i="17"/>
  <c r="D310" i="17"/>
  <c r="G311" i="17"/>
  <c r="F311" i="17"/>
  <c r="B312" i="17"/>
  <c r="H311" i="17"/>
  <c r="C311" i="17"/>
  <c r="E311" i="17" s="1"/>
  <c r="J310" i="17" l="1"/>
  <c r="L310" i="17" s="1"/>
  <c r="D311" i="17"/>
  <c r="I311" i="17"/>
  <c r="H312" i="17"/>
  <c r="B313" i="17"/>
  <c r="F312" i="17"/>
  <c r="G312" i="17"/>
  <c r="C312" i="17"/>
  <c r="E312" i="17" s="1"/>
  <c r="J311" i="17" l="1"/>
  <c r="L311" i="17" s="1"/>
  <c r="D312" i="17"/>
  <c r="I312" i="17"/>
  <c r="H313" i="17"/>
  <c r="G313" i="17"/>
  <c r="F313" i="17"/>
  <c r="B314" i="17"/>
  <c r="C313" i="17"/>
  <c r="E313" i="17" s="1"/>
  <c r="J312" i="17" l="1"/>
  <c r="L312" i="17" s="1"/>
  <c r="I313" i="17"/>
  <c r="F314" i="17"/>
  <c r="B315" i="17"/>
  <c r="H314" i="17"/>
  <c r="G314" i="17"/>
  <c r="C314" i="17"/>
  <c r="E314" i="17" s="1"/>
  <c r="D313" i="17"/>
  <c r="J313" i="17" l="1"/>
  <c r="L313" i="17" s="1"/>
  <c r="D314" i="17"/>
  <c r="I314" i="17"/>
  <c r="H315" i="17"/>
  <c r="G315" i="17"/>
  <c r="F315" i="17"/>
  <c r="B316" i="17"/>
  <c r="C315" i="17"/>
  <c r="E315" i="17" s="1"/>
  <c r="I315" i="17" l="1"/>
  <c r="H316" i="17"/>
  <c r="G316" i="17"/>
  <c r="F316" i="17"/>
  <c r="B317" i="17"/>
  <c r="C316" i="17"/>
  <c r="E316" i="17" s="1"/>
  <c r="D315" i="17"/>
  <c r="J314" i="17"/>
  <c r="L314" i="17" s="1"/>
  <c r="I316" i="17" l="1"/>
  <c r="J316" i="17" s="1"/>
  <c r="L316" i="17" s="1"/>
  <c r="J315" i="17"/>
  <c r="L315" i="17" s="1"/>
  <c r="D316" i="17"/>
  <c r="B318" i="17"/>
  <c r="H317" i="17"/>
  <c r="G317" i="17"/>
  <c r="F317" i="17"/>
  <c r="C317" i="17"/>
  <c r="E317" i="17" s="1"/>
  <c r="I317" i="17" l="1"/>
  <c r="H318" i="17"/>
  <c r="G318" i="17"/>
  <c r="F318" i="17"/>
  <c r="B319" i="17"/>
  <c r="C318" i="17"/>
  <c r="E318" i="17" s="1"/>
  <c r="D317" i="17"/>
  <c r="J317" i="17" l="1"/>
  <c r="L317" i="17" s="1"/>
  <c r="G319" i="17"/>
  <c r="F319" i="17"/>
  <c r="B320" i="17"/>
  <c r="H319" i="17"/>
  <c r="C319" i="17"/>
  <c r="E319" i="17" s="1"/>
  <c r="I318" i="17"/>
  <c r="D318" i="17"/>
  <c r="H320" i="17" l="1"/>
  <c r="B321" i="17"/>
  <c r="G320" i="17"/>
  <c r="F320" i="17"/>
  <c r="C320" i="17"/>
  <c r="E320" i="17" s="1"/>
  <c r="I319" i="17"/>
  <c r="J318" i="17"/>
  <c r="L318" i="17" s="1"/>
  <c r="D319" i="17"/>
  <c r="I320" i="17" l="1"/>
  <c r="J319" i="17"/>
  <c r="L319" i="17" s="1"/>
  <c r="H321" i="17"/>
  <c r="G321" i="17"/>
  <c r="F321" i="17"/>
  <c r="B322" i="17"/>
  <c r="C321" i="17"/>
  <c r="E321" i="17" s="1"/>
  <c r="D320" i="17"/>
  <c r="J320" i="17" l="1"/>
  <c r="L320" i="17" s="1"/>
  <c r="I321" i="17"/>
  <c r="F322" i="17"/>
  <c r="B323" i="17"/>
  <c r="H322" i="17"/>
  <c r="G322" i="17"/>
  <c r="C322" i="17"/>
  <c r="E322" i="17" s="1"/>
  <c r="D321" i="17"/>
  <c r="J321" i="17" l="1"/>
  <c r="L321" i="17" s="1"/>
  <c r="D322" i="17"/>
  <c r="H323" i="17"/>
  <c r="G323" i="17"/>
  <c r="F323" i="17"/>
  <c r="B324" i="17"/>
  <c r="C323" i="17"/>
  <c r="E323" i="17" s="1"/>
  <c r="I322" i="17"/>
  <c r="I323" i="17" l="1"/>
  <c r="H324" i="17"/>
  <c r="G324" i="17"/>
  <c r="F324" i="17"/>
  <c r="B325" i="17"/>
  <c r="C324" i="17"/>
  <c r="E324" i="17" s="1"/>
  <c r="D323" i="17"/>
  <c r="J322" i="17"/>
  <c r="L322" i="17" s="1"/>
  <c r="J323" i="17" l="1"/>
  <c r="L323" i="17" s="1"/>
  <c r="I324" i="17"/>
  <c r="B326" i="17"/>
  <c r="G325" i="17"/>
  <c r="F325" i="17"/>
  <c r="H325" i="17"/>
  <c r="C325" i="17"/>
  <c r="E325" i="17" s="1"/>
  <c r="D324" i="17"/>
  <c r="J324" i="17" l="1"/>
  <c r="L324" i="17" s="1"/>
  <c r="I325" i="17"/>
  <c r="D325" i="17"/>
  <c r="H326" i="17"/>
  <c r="G326" i="17"/>
  <c r="F326" i="17"/>
  <c r="B327" i="17"/>
  <c r="C326" i="17"/>
  <c r="E326" i="17" s="1"/>
  <c r="J325" i="17" l="1"/>
  <c r="L325" i="17" s="1"/>
  <c r="I326" i="17"/>
  <c r="D326" i="17"/>
  <c r="G327" i="17"/>
  <c r="F327" i="17"/>
  <c r="B328" i="17"/>
  <c r="H327" i="17"/>
  <c r="C327" i="17"/>
  <c r="E327" i="17" s="1"/>
  <c r="J326" i="17" l="1"/>
  <c r="L326" i="17" s="1"/>
  <c r="D327" i="17"/>
  <c r="I327" i="17"/>
  <c r="H328" i="17"/>
  <c r="B329" i="17"/>
  <c r="G328" i="17"/>
  <c r="F328" i="17"/>
  <c r="C328" i="17"/>
  <c r="E328" i="17" s="1"/>
  <c r="I328" i="17" l="1"/>
  <c r="J328" i="17" s="1"/>
  <c r="L328" i="17" s="1"/>
  <c r="J327" i="17"/>
  <c r="L327" i="17"/>
  <c r="D328" i="17"/>
  <c r="H329" i="17"/>
  <c r="G329" i="17"/>
  <c r="F329" i="17"/>
  <c r="B330" i="17"/>
  <c r="C329" i="17"/>
  <c r="E329" i="17" s="1"/>
  <c r="D329" i="17" l="1"/>
  <c r="F330" i="17"/>
  <c r="B331" i="17"/>
  <c r="H330" i="17"/>
  <c r="G330" i="17"/>
  <c r="C330" i="17"/>
  <c r="E330" i="17" s="1"/>
  <c r="I329" i="17"/>
  <c r="J329" i="17" l="1"/>
  <c r="L329" i="17" s="1"/>
  <c r="D330" i="17"/>
  <c r="H331" i="17"/>
  <c r="G331" i="17"/>
  <c r="B332" i="17"/>
  <c r="F331" i="17"/>
  <c r="C331" i="17"/>
  <c r="E331" i="17" s="1"/>
  <c r="I330" i="17"/>
  <c r="D331" i="17" l="1"/>
  <c r="J330" i="17"/>
  <c r="L330" i="17" s="1"/>
  <c r="I331" i="17"/>
  <c r="H332" i="17"/>
  <c r="G332" i="17"/>
  <c r="F332" i="17"/>
  <c r="B333" i="17"/>
  <c r="C332" i="17"/>
  <c r="E332" i="17" s="1"/>
  <c r="I332" i="17" l="1"/>
  <c r="B334" i="17"/>
  <c r="F333" i="17"/>
  <c r="H333" i="17"/>
  <c r="G333" i="17"/>
  <c r="C333" i="17"/>
  <c r="E333" i="17" s="1"/>
  <c r="J331" i="17"/>
  <c r="L331" i="17" s="1"/>
  <c r="D332" i="17"/>
  <c r="J332" i="17" l="1"/>
  <c r="L332" i="17" s="1"/>
  <c r="D333" i="17"/>
  <c r="H334" i="17"/>
  <c r="G334" i="17"/>
  <c r="F334" i="17"/>
  <c r="B335" i="17"/>
  <c r="C334" i="17"/>
  <c r="E334" i="17" s="1"/>
  <c r="I333" i="17"/>
  <c r="I334" i="17" l="1"/>
  <c r="J334" i="17" s="1"/>
  <c r="J333" i="17"/>
  <c r="L333" i="17" s="1"/>
  <c r="D334" i="17"/>
  <c r="G335" i="17"/>
  <c r="F335" i="17"/>
  <c r="B336" i="17"/>
  <c r="D335" i="17"/>
  <c r="H335" i="17"/>
  <c r="C335" i="17"/>
  <c r="E335" i="17" s="1"/>
  <c r="L334" i="17" l="1"/>
  <c r="I335" i="17"/>
  <c r="H336" i="17"/>
  <c r="B337" i="17"/>
  <c r="G336" i="17"/>
  <c r="F336" i="17"/>
  <c r="C336" i="17"/>
  <c r="E336" i="17" s="1"/>
  <c r="J335" i="17"/>
  <c r="L335" i="17" l="1"/>
  <c r="H337" i="17"/>
  <c r="G337" i="17"/>
  <c r="F337" i="17"/>
  <c r="B338" i="17"/>
  <c r="C337" i="17"/>
  <c r="E337" i="17" s="1"/>
  <c r="I336" i="17"/>
  <c r="D336" i="17"/>
  <c r="I337" i="17" l="1"/>
  <c r="J337" i="17" s="1"/>
  <c r="L337" i="17" s="1"/>
  <c r="J336" i="17"/>
  <c r="L336" i="17" s="1"/>
  <c r="D337" i="17"/>
  <c r="F338" i="17"/>
  <c r="B339" i="17"/>
  <c r="H338" i="17"/>
  <c r="G338" i="17"/>
  <c r="C338" i="17"/>
  <c r="E338" i="17" s="1"/>
  <c r="I338" i="17" l="1"/>
  <c r="D338" i="17"/>
  <c r="H339" i="17"/>
  <c r="G339" i="17"/>
  <c r="F339" i="17"/>
  <c r="B340" i="17"/>
  <c r="C339" i="17"/>
  <c r="E339" i="17" s="1"/>
  <c r="J338" i="17" l="1"/>
  <c r="L338" i="17" s="1"/>
  <c r="D339" i="17"/>
  <c r="H340" i="17"/>
  <c r="G340" i="17"/>
  <c r="F340" i="17"/>
  <c r="B341" i="17"/>
  <c r="C340" i="17"/>
  <c r="E340" i="17" s="1"/>
  <c r="I339" i="17"/>
  <c r="I340" i="17" l="1"/>
  <c r="B342" i="17"/>
  <c r="F341" i="17"/>
  <c r="H341" i="17"/>
  <c r="G341" i="17"/>
  <c r="C341" i="17"/>
  <c r="E341" i="17" s="1"/>
  <c r="J339" i="17"/>
  <c r="L339" i="17" s="1"/>
  <c r="D340" i="17"/>
  <c r="J340" i="17" l="1"/>
  <c r="L340" i="17" s="1"/>
  <c r="D341" i="17"/>
  <c r="I341" i="17"/>
  <c r="H342" i="17"/>
  <c r="G342" i="17"/>
  <c r="F342" i="17"/>
  <c r="B343" i="17"/>
  <c r="C342" i="17"/>
  <c r="E342" i="17" s="1"/>
  <c r="D342" i="17" l="1"/>
  <c r="G343" i="17"/>
  <c r="F343" i="17"/>
  <c r="B344" i="17"/>
  <c r="H343" i="17"/>
  <c r="C343" i="17"/>
  <c r="E343" i="17" s="1"/>
  <c r="J341" i="17"/>
  <c r="L341" i="17" s="1"/>
  <c r="I342" i="17"/>
  <c r="D343" i="17" l="1"/>
  <c r="H344" i="17"/>
  <c r="B345" i="17"/>
  <c r="G344" i="17"/>
  <c r="F344" i="17"/>
  <c r="C344" i="17"/>
  <c r="E344" i="17" s="1"/>
  <c r="I343" i="17"/>
  <c r="J342" i="17"/>
  <c r="L342" i="17" s="1"/>
  <c r="I344" i="17" l="1"/>
  <c r="J344" i="17" s="1"/>
  <c r="H345" i="17"/>
  <c r="G345" i="17"/>
  <c r="F345" i="17"/>
  <c r="B346" i="17"/>
  <c r="C345" i="17"/>
  <c r="E345" i="17" s="1"/>
  <c r="D344" i="17"/>
  <c r="J343" i="17"/>
  <c r="L343" i="17" s="1"/>
  <c r="I345" i="17" l="1"/>
  <c r="J345" i="17" s="1"/>
  <c r="L345" i="17" s="1"/>
  <c r="L344" i="17"/>
  <c r="G346" i="17"/>
  <c r="F346" i="17"/>
  <c r="B347" i="17"/>
  <c r="H346" i="17"/>
  <c r="C346" i="17"/>
  <c r="E346" i="17" s="1"/>
  <c r="D345" i="17"/>
  <c r="D346" i="17" l="1"/>
  <c r="H347" i="17"/>
  <c r="G347" i="17"/>
  <c r="F347" i="17"/>
  <c r="B348" i="17"/>
  <c r="C347" i="17"/>
  <c r="E347" i="17" s="1"/>
  <c r="I346" i="17"/>
  <c r="I347" i="17" l="1"/>
  <c r="J346" i="17"/>
  <c r="L346" i="17" s="1"/>
  <c r="H348" i="17"/>
  <c r="G348" i="17"/>
  <c r="F348" i="17"/>
  <c r="B349" i="17"/>
  <c r="C348" i="17"/>
  <c r="E348" i="17" s="1"/>
  <c r="D347" i="17"/>
  <c r="J347" i="17" l="1"/>
  <c r="L347" i="17" s="1"/>
  <c r="D348" i="17"/>
  <c r="I348" i="17"/>
  <c r="F349" i="17"/>
  <c r="B350" i="17"/>
  <c r="H349" i="17"/>
  <c r="G349" i="17"/>
  <c r="C349" i="17"/>
  <c r="E349" i="17" s="1"/>
  <c r="I349" i="17" l="1"/>
  <c r="D349" i="17"/>
  <c r="H350" i="17"/>
  <c r="G350" i="17"/>
  <c r="F350" i="17"/>
  <c r="B351" i="17"/>
  <c r="C350" i="17"/>
  <c r="E350" i="17" s="1"/>
  <c r="J348" i="17"/>
  <c r="L348" i="17" s="1"/>
  <c r="D350" i="17" l="1"/>
  <c r="I350" i="17"/>
  <c r="H351" i="17"/>
  <c r="G351" i="17"/>
  <c r="F351" i="17"/>
  <c r="B352" i="17"/>
  <c r="C351" i="17"/>
  <c r="E351" i="17" s="1"/>
  <c r="J349" i="17"/>
  <c r="L349" i="17" s="1"/>
  <c r="D351" i="17" l="1"/>
  <c r="J350" i="17"/>
  <c r="L350" i="17"/>
  <c r="I351" i="17"/>
  <c r="B353" i="17"/>
  <c r="H352" i="17"/>
  <c r="G352" i="17"/>
  <c r="F352" i="17"/>
  <c r="C352" i="17"/>
  <c r="E352" i="17" s="1"/>
  <c r="J351" i="17" l="1"/>
  <c r="L351" i="17" s="1"/>
  <c r="D352" i="17"/>
  <c r="I352" i="17"/>
  <c r="H353" i="17"/>
  <c r="G353" i="17"/>
  <c r="F353" i="17"/>
  <c r="B354" i="17"/>
  <c r="C353" i="17"/>
  <c r="E353" i="17" s="1"/>
  <c r="J352" i="17" l="1"/>
  <c r="L352" i="17"/>
  <c r="D353" i="17"/>
  <c r="I353" i="17"/>
  <c r="G354" i="17"/>
  <c r="F354" i="17"/>
  <c r="B355" i="17"/>
  <c r="H354" i="17"/>
  <c r="C354" i="17"/>
  <c r="E354" i="17" s="1"/>
  <c r="J353" i="17" l="1"/>
  <c r="L353" i="17" s="1"/>
  <c r="H355" i="17"/>
  <c r="G355" i="17"/>
  <c r="B356" i="17"/>
  <c r="F355" i="17"/>
  <c r="C355" i="17"/>
  <c r="E355" i="17" s="1"/>
  <c r="I354" i="17"/>
  <c r="D354" i="17"/>
  <c r="I355" i="17" l="1"/>
  <c r="J354" i="17"/>
  <c r="L354" i="17" s="1"/>
  <c r="H356" i="17"/>
  <c r="G356" i="17"/>
  <c r="F356" i="17"/>
  <c r="B357" i="17"/>
  <c r="C356" i="17"/>
  <c r="E356" i="17" s="1"/>
  <c r="D355" i="17"/>
  <c r="J355" i="17" l="1"/>
  <c r="L355" i="17" s="1"/>
  <c r="D356" i="17"/>
  <c r="F357" i="17"/>
  <c r="B358" i="17"/>
  <c r="H357" i="17"/>
  <c r="G357" i="17"/>
  <c r="C357" i="17"/>
  <c r="E357" i="17" s="1"/>
  <c r="I356" i="17"/>
  <c r="I357" i="17" l="1"/>
  <c r="D357" i="17"/>
  <c r="H358" i="17"/>
  <c r="G358" i="17"/>
  <c r="F358" i="17"/>
  <c r="B359" i="17"/>
  <c r="C358" i="17"/>
  <c r="E358" i="17" s="1"/>
  <c r="J356" i="17"/>
  <c r="L356" i="17" s="1"/>
  <c r="I358" i="17" l="1"/>
  <c r="D358" i="17"/>
  <c r="H359" i="17"/>
  <c r="G359" i="17"/>
  <c r="F359" i="17"/>
  <c r="B360" i="17"/>
  <c r="C359" i="17"/>
  <c r="E359" i="17" s="1"/>
  <c r="J357" i="17"/>
  <c r="L357" i="17" s="1"/>
  <c r="I359" i="17" l="1"/>
  <c r="J359" i="17" s="1"/>
  <c r="L359" i="17" s="1"/>
  <c r="J358" i="17"/>
  <c r="L358" i="17" s="1"/>
  <c r="D359" i="17"/>
  <c r="B361" i="17"/>
  <c r="H360" i="17"/>
  <c r="G360" i="17"/>
  <c r="F360" i="17"/>
  <c r="C360" i="17"/>
  <c r="E360" i="17" s="1"/>
  <c r="D360" i="17" l="1"/>
  <c r="I360" i="17"/>
  <c r="H361" i="17"/>
  <c r="G361" i="17"/>
  <c r="F361" i="17"/>
  <c r="B362" i="17"/>
  <c r="C361" i="17"/>
  <c r="E361" i="17" s="1"/>
  <c r="I361" i="17" l="1"/>
  <c r="D361" i="17"/>
  <c r="G362" i="17"/>
  <c r="F362" i="17"/>
  <c r="B363" i="17"/>
  <c r="H362" i="17"/>
  <c r="C362" i="17"/>
  <c r="E362" i="17" s="1"/>
  <c r="J360" i="17"/>
  <c r="L360" i="17" s="1"/>
  <c r="J361" i="17" l="1"/>
  <c r="L361" i="17" s="1"/>
  <c r="D362" i="17"/>
  <c r="I362" i="17"/>
  <c r="H363" i="17"/>
  <c r="G363" i="17"/>
  <c r="B364" i="17"/>
  <c r="F363" i="17"/>
  <c r="C363" i="17"/>
  <c r="E363" i="17" s="1"/>
  <c r="I363" i="17" l="1"/>
  <c r="J363" i="17" s="1"/>
  <c r="J362" i="17"/>
  <c r="L362" i="17"/>
  <c r="H364" i="17"/>
  <c r="G364" i="17"/>
  <c r="F364" i="17"/>
  <c r="B365" i="17"/>
  <c r="C364" i="17"/>
  <c r="E364" i="17" s="1"/>
  <c r="D363" i="17"/>
  <c r="L363" i="17" l="1"/>
  <c r="I364" i="17"/>
  <c r="D364" i="17"/>
  <c r="F365" i="17"/>
  <c r="B366" i="17"/>
  <c r="G365" i="17"/>
  <c r="H365" i="17"/>
  <c r="C365" i="17"/>
  <c r="E365" i="17" s="1"/>
  <c r="J364" i="17" l="1"/>
  <c r="L364" i="17" s="1"/>
  <c r="D365" i="17"/>
  <c r="I365" i="17"/>
  <c r="H366" i="17"/>
  <c r="G366" i="17"/>
  <c r="F366" i="17"/>
  <c r="B367" i="17"/>
  <c r="C366" i="17"/>
  <c r="E366" i="17" s="1"/>
  <c r="D366" i="17" l="1"/>
  <c r="I366" i="17"/>
  <c r="H367" i="17"/>
  <c r="G367" i="17"/>
  <c r="F367" i="17"/>
  <c r="B368" i="17"/>
  <c r="C367" i="17"/>
  <c r="E367" i="17" s="1"/>
  <c r="J365" i="17"/>
  <c r="L365" i="17" s="1"/>
  <c r="J366" i="17" l="1"/>
  <c r="L366" i="17" s="1"/>
  <c r="I367" i="17"/>
  <c r="D367" i="17"/>
  <c r="B369" i="17"/>
  <c r="H368" i="17"/>
  <c r="G368" i="17"/>
  <c r="F368" i="17"/>
  <c r="C368" i="17"/>
  <c r="E368" i="17" s="1"/>
  <c r="J367" i="17" l="1"/>
  <c r="L367" i="17" s="1"/>
  <c r="D368" i="17"/>
  <c r="H369" i="17"/>
  <c r="G369" i="17"/>
  <c r="F369" i="17"/>
  <c r="B370" i="17"/>
  <c r="C369" i="17"/>
  <c r="E369" i="17" s="1"/>
  <c r="I368" i="17"/>
  <c r="I369" i="17" l="1"/>
  <c r="J368" i="17"/>
  <c r="L368" i="17" s="1"/>
  <c r="D369" i="17"/>
  <c r="G370" i="17"/>
  <c r="F370" i="17"/>
  <c r="B371" i="17"/>
  <c r="H370" i="17"/>
  <c r="C370" i="17"/>
  <c r="E370" i="17" s="1"/>
  <c r="J369" i="17" l="1"/>
  <c r="L369" i="17" s="1"/>
  <c r="D370" i="17"/>
  <c r="I370" i="17"/>
  <c r="H371" i="17"/>
  <c r="G371" i="17"/>
  <c r="B372" i="17"/>
  <c r="F371" i="17"/>
  <c r="C371" i="17"/>
  <c r="E371" i="17" s="1"/>
  <c r="J370" i="17" l="1"/>
  <c r="L370" i="17"/>
  <c r="D371" i="17"/>
  <c r="I371" i="17"/>
  <c r="H372" i="17"/>
  <c r="G372" i="17"/>
  <c r="F372" i="17"/>
  <c r="B373" i="17"/>
  <c r="C372" i="17"/>
  <c r="E372" i="17" s="1"/>
  <c r="J371" i="17" l="1"/>
  <c r="L371" i="17"/>
  <c r="I372" i="17"/>
  <c r="J372" i="17" s="1"/>
  <c r="D372" i="17"/>
  <c r="F373" i="17"/>
  <c r="B374" i="17"/>
  <c r="D373" i="17"/>
  <c r="H373" i="17"/>
  <c r="G373" i="17"/>
  <c r="C373" i="17"/>
  <c r="E373" i="17" s="1"/>
  <c r="L372" i="17" l="1"/>
  <c r="I373" i="17"/>
  <c r="H374" i="17"/>
  <c r="G374" i="17"/>
  <c r="F374" i="17"/>
  <c r="B375" i="17"/>
  <c r="C374" i="17"/>
  <c r="E374" i="17" s="1"/>
  <c r="J373" i="17" l="1"/>
  <c r="L373" i="17"/>
  <c r="D374" i="17"/>
  <c r="I374" i="17"/>
  <c r="H375" i="17"/>
  <c r="G375" i="17"/>
  <c r="F375" i="17"/>
  <c r="B376" i="17"/>
  <c r="C375" i="17"/>
  <c r="E375" i="17" s="1"/>
  <c r="D375" i="17" l="1"/>
  <c r="J374" i="17"/>
  <c r="L374" i="17"/>
  <c r="I375" i="17"/>
  <c r="B377" i="17"/>
  <c r="H376" i="17"/>
  <c r="G376" i="17"/>
  <c r="F376" i="17"/>
  <c r="C376" i="17"/>
  <c r="E376" i="17" s="1"/>
  <c r="J375" i="17" l="1"/>
  <c r="L375" i="17" s="1"/>
  <c r="I376" i="17"/>
  <c r="D376" i="17"/>
  <c r="H377" i="17"/>
  <c r="G377" i="17"/>
  <c r="F377" i="17"/>
  <c r="B378" i="17"/>
  <c r="C377" i="17"/>
  <c r="E377" i="17" s="1"/>
  <c r="J376" i="17" l="1"/>
  <c r="L376" i="17" s="1"/>
  <c r="D377" i="17"/>
  <c r="I377" i="17"/>
  <c r="G378" i="17"/>
  <c r="F378" i="17"/>
  <c r="B379" i="17"/>
  <c r="H378" i="17"/>
  <c r="C378" i="17"/>
  <c r="E378" i="17" s="1"/>
  <c r="J377" i="17" l="1"/>
  <c r="L377" i="17"/>
  <c r="H379" i="17"/>
  <c r="G379" i="17"/>
  <c r="F379" i="17"/>
  <c r="B380" i="17"/>
  <c r="C379" i="17"/>
  <c r="E379" i="17" s="1"/>
  <c r="I378" i="17"/>
  <c r="D378" i="17"/>
  <c r="I379" i="17" l="1"/>
  <c r="J378" i="17"/>
  <c r="L378" i="17" s="1"/>
  <c r="H380" i="17"/>
  <c r="G380" i="17"/>
  <c r="F380" i="17"/>
  <c r="B381" i="17"/>
  <c r="C380" i="17"/>
  <c r="E380" i="17" s="1"/>
  <c r="D379" i="17"/>
  <c r="J379" i="17" l="1"/>
  <c r="L379" i="17" s="1"/>
  <c r="D380" i="17"/>
  <c r="F381" i="17"/>
  <c r="B382" i="17"/>
  <c r="H381" i="17"/>
  <c r="G381" i="17"/>
  <c r="C381" i="17"/>
  <c r="E381" i="17" s="1"/>
  <c r="I380" i="17"/>
  <c r="D381" i="17" l="1"/>
  <c r="H382" i="17"/>
  <c r="G382" i="17"/>
  <c r="F382" i="17"/>
  <c r="B383" i="17"/>
  <c r="C382" i="17"/>
  <c r="E382" i="17" s="1"/>
  <c r="I381" i="17"/>
  <c r="J380" i="17"/>
  <c r="L380" i="17" s="1"/>
  <c r="I382" i="17" l="1"/>
  <c r="D382" i="17"/>
  <c r="H383" i="17"/>
  <c r="G383" i="17"/>
  <c r="F383" i="17"/>
  <c r="B384" i="17"/>
  <c r="C383" i="17"/>
  <c r="E383" i="17" s="1"/>
  <c r="J381" i="17"/>
  <c r="L381" i="17" s="1"/>
  <c r="I383" i="17" l="1"/>
  <c r="J383" i="17" s="1"/>
  <c r="L383" i="17" s="1"/>
  <c r="J382" i="17"/>
  <c r="L382" i="17" s="1"/>
  <c r="B385" i="17"/>
  <c r="H384" i="17"/>
  <c r="G384" i="17"/>
  <c r="F384" i="17"/>
  <c r="C384" i="17"/>
  <c r="E384" i="17" s="1"/>
  <c r="D383" i="17"/>
  <c r="I384" i="17" l="1"/>
  <c r="D384" i="17"/>
  <c r="H385" i="17"/>
  <c r="G385" i="17"/>
  <c r="F385" i="17"/>
  <c r="B386" i="17"/>
  <c r="C385" i="17"/>
  <c r="E385" i="17" s="1"/>
  <c r="J384" i="17" l="1"/>
  <c r="L384" i="17"/>
  <c r="I385" i="17"/>
  <c r="G386" i="17"/>
  <c r="F386" i="17"/>
  <c r="B387" i="17"/>
  <c r="H386" i="17"/>
  <c r="C386" i="17"/>
  <c r="E386" i="17" s="1"/>
  <c r="D385" i="17"/>
  <c r="J385" i="17" l="1"/>
  <c r="L385" i="17" s="1"/>
  <c r="D386" i="17"/>
  <c r="I386" i="17"/>
  <c r="H387" i="17"/>
  <c r="G387" i="17"/>
  <c r="B388" i="17"/>
  <c r="F387" i="17"/>
  <c r="C387" i="17"/>
  <c r="E387" i="17" s="1"/>
  <c r="D387" i="17" l="1"/>
  <c r="J386" i="17"/>
  <c r="L386" i="17" s="1"/>
  <c r="H388" i="17"/>
  <c r="G388" i="17"/>
  <c r="F388" i="17"/>
  <c r="B389" i="17"/>
  <c r="C388" i="17"/>
  <c r="E388" i="17" s="1"/>
  <c r="I387" i="17"/>
  <c r="D388" i="17" l="1"/>
  <c r="F389" i="17"/>
  <c r="B390" i="17"/>
  <c r="H389" i="17"/>
  <c r="G389" i="17"/>
  <c r="C389" i="17"/>
  <c r="E389" i="17" s="1"/>
  <c r="J387" i="17"/>
  <c r="L387" i="17" s="1"/>
  <c r="I388" i="17"/>
  <c r="I389" i="17" l="1"/>
  <c r="J388" i="17"/>
  <c r="L388" i="17" s="1"/>
  <c r="D389" i="17"/>
  <c r="H390" i="17"/>
  <c r="G390" i="17"/>
  <c r="F390" i="17"/>
  <c r="B391" i="17"/>
  <c r="C390" i="17"/>
  <c r="E390" i="17" s="1"/>
  <c r="D390" i="17" l="1"/>
  <c r="H391" i="17"/>
  <c r="G391" i="17"/>
  <c r="F391" i="17"/>
  <c r="B392" i="17"/>
  <c r="C391" i="17"/>
  <c r="E391" i="17" s="1"/>
  <c r="I390" i="17"/>
  <c r="J389" i="17"/>
  <c r="L389" i="17" s="1"/>
  <c r="I391" i="17" l="1"/>
  <c r="J391" i="17" s="1"/>
  <c r="D391" i="17"/>
  <c r="B393" i="17"/>
  <c r="H392" i="17"/>
  <c r="G392" i="17"/>
  <c r="F392" i="17"/>
  <c r="C392" i="17"/>
  <c r="E392" i="17" s="1"/>
  <c r="J390" i="17"/>
  <c r="L390" i="17" s="1"/>
  <c r="L391" i="17" l="1"/>
  <c r="D392" i="17"/>
  <c r="I392" i="17"/>
  <c r="H393" i="17"/>
  <c r="B394" i="17"/>
  <c r="G393" i="17"/>
  <c r="F393" i="17"/>
  <c r="C393" i="17"/>
  <c r="E393" i="17" s="1"/>
  <c r="I393" i="17" l="1"/>
  <c r="D393" i="17"/>
  <c r="G394" i="17"/>
  <c r="B395" i="17"/>
  <c r="H394" i="17"/>
  <c r="F394" i="17"/>
  <c r="C394" i="17"/>
  <c r="E394" i="17" s="1"/>
  <c r="J392" i="17"/>
  <c r="L392" i="17" s="1"/>
  <c r="J393" i="17" l="1"/>
  <c r="L393" i="17" s="1"/>
  <c r="I394" i="17"/>
  <c r="F395" i="17"/>
  <c r="B396" i="17"/>
  <c r="G395" i="17"/>
  <c r="H395" i="17"/>
  <c r="C395" i="17"/>
  <c r="E395" i="17" s="1"/>
  <c r="D394" i="17"/>
  <c r="J394" i="17" l="1"/>
  <c r="L394" i="17" s="1"/>
  <c r="D395" i="17"/>
  <c r="I395" i="17"/>
  <c r="G396" i="17"/>
  <c r="F396" i="17"/>
  <c r="B397" i="17"/>
  <c r="H396" i="17"/>
  <c r="C396" i="17"/>
  <c r="E396" i="17" s="1"/>
  <c r="H397" i="17" l="1"/>
  <c r="F397" i="17"/>
  <c r="G397" i="17"/>
  <c r="B398" i="17"/>
  <c r="C397" i="17"/>
  <c r="E397" i="17" s="1"/>
  <c r="D396" i="17"/>
  <c r="I396" i="17"/>
  <c r="J395" i="17"/>
  <c r="L395" i="17" s="1"/>
  <c r="D397" i="17" l="1"/>
  <c r="I397" i="17"/>
  <c r="B399" i="17"/>
  <c r="H398" i="17"/>
  <c r="G398" i="17"/>
  <c r="F398" i="17"/>
  <c r="C398" i="17"/>
  <c r="E398" i="17" s="1"/>
  <c r="J396" i="17"/>
  <c r="L396" i="17" s="1"/>
  <c r="D398" i="17" l="1"/>
  <c r="I398" i="17"/>
  <c r="H399" i="17"/>
  <c r="F399" i="17"/>
  <c r="G399" i="17"/>
  <c r="B400" i="17"/>
  <c r="C399" i="17"/>
  <c r="E399" i="17" s="1"/>
  <c r="J397" i="17"/>
  <c r="L397" i="17" s="1"/>
  <c r="J398" i="17" l="1"/>
  <c r="L398" i="17" s="1"/>
  <c r="D399" i="17"/>
  <c r="G400" i="17"/>
  <c r="B401" i="17"/>
  <c r="H400" i="17"/>
  <c r="F400" i="17"/>
  <c r="C400" i="17"/>
  <c r="E400" i="17" s="1"/>
  <c r="I399" i="17"/>
  <c r="I400" i="17" l="1"/>
  <c r="J400" i="17" s="1"/>
  <c r="L400" i="17" s="1"/>
  <c r="D400" i="17"/>
  <c r="H401" i="17"/>
  <c r="G401" i="17"/>
  <c r="B402" i="17"/>
  <c r="F401" i="17"/>
  <c r="C401" i="17"/>
  <c r="E401" i="17" s="1"/>
  <c r="J399" i="17"/>
  <c r="L399" i="17" s="1"/>
  <c r="D401" i="17" l="1"/>
  <c r="I401" i="17"/>
  <c r="G402" i="17"/>
  <c r="B403" i="17"/>
  <c r="H402" i="17"/>
  <c r="F402" i="17"/>
  <c r="C402" i="17"/>
  <c r="E402" i="17" s="1"/>
  <c r="I402" i="17" l="1"/>
  <c r="D402" i="17"/>
  <c r="F403" i="17"/>
  <c r="B404" i="17"/>
  <c r="H403" i="17"/>
  <c r="G403" i="17"/>
  <c r="C403" i="17"/>
  <c r="E403" i="17" s="1"/>
  <c r="J401" i="17"/>
  <c r="L401" i="17" s="1"/>
  <c r="J402" i="17" l="1"/>
  <c r="L402" i="17" s="1"/>
  <c r="D403" i="17"/>
  <c r="I403" i="17"/>
  <c r="J403" i="17" s="1"/>
  <c r="G404" i="17"/>
  <c r="F404" i="17"/>
  <c r="B405" i="17"/>
  <c r="H404" i="17"/>
  <c r="C404" i="17"/>
  <c r="E404" i="17" s="1"/>
  <c r="L403" i="17" l="1"/>
  <c r="I404" i="17"/>
  <c r="H405" i="17"/>
  <c r="F405" i="17"/>
  <c r="G405" i="17"/>
  <c r="B406" i="17"/>
  <c r="C405" i="17"/>
  <c r="E405" i="17" s="1"/>
  <c r="D404" i="17"/>
  <c r="J404" i="17" l="1"/>
  <c r="L404" i="17" s="1"/>
  <c r="D405" i="17"/>
  <c r="I405" i="17"/>
  <c r="B407" i="17"/>
  <c r="H406" i="17"/>
  <c r="G406" i="17"/>
  <c r="F406" i="17"/>
  <c r="C406" i="17"/>
  <c r="E406" i="17" s="1"/>
  <c r="D406" i="17" l="1"/>
  <c r="I406" i="17"/>
  <c r="H407" i="17"/>
  <c r="G407" i="17"/>
  <c r="F407" i="17"/>
  <c r="B408" i="17"/>
  <c r="C407" i="17"/>
  <c r="E407" i="17" s="1"/>
  <c r="J405" i="17"/>
  <c r="L405" i="17" s="1"/>
  <c r="J406" i="17" l="1"/>
  <c r="L406" i="17" s="1"/>
  <c r="I407" i="17"/>
  <c r="J407" i="17" s="1"/>
  <c r="G408" i="17"/>
  <c r="B409" i="17"/>
  <c r="H408" i="17"/>
  <c r="F408" i="17"/>
  <c r="C408" i="17"/>
  <c r="E408" i="17" s="1"/>
  <c r="D407" i="17"/>
  <c r="L407" i="17" l="1"/>
  <c r="I408" i="17"/>
  <c r="D408" i="17"/>
  <c r="H409" i="17"/>
  <c r="G409" i="17"/>
  <c r="B410" i="17"/>
  <c r="F409" i="17"/>
  <c r="C409" i="17"/>
  <c r="E409" i="17" s="1"/>
  <c r="J408" i="17" l="1"/>
  <c r="L408" i="17" s="1"/>
  <c r="D409" i="17"/>
  <c r="I409" i="17"/>
  <c r="G410" i="17"/>
  <c r="F410" i="17"/>
  <c r="B411" i="17"/>
  <c r="H410" i="17"/>
  <c r="C410" i="17"/>
  <c r="E410" i="17" s="1"/>
  <c r="D410" i="17" l="1"/>
  <c r="F411" i="17"/>
  <c r="B412" i="17"/>
  <c r="H411" i="17"/>
  <c r="G411" i="17"/>
  <c r="C411" i="17"/>
  <c r="E411" i="17" s="1"/>
  <c r="J409" i="17"/>
  <c r="L409" i="17" s="1"/>
  <c r="I410" i="17"/>
  <c r="J410" i="17" l="1"/>
  <c r="L410" i="17" s="1"/>
  <c r="H412" i="17"/>
  <c r="G412" i="17"/>
  <c r="F412" i="17"/>
  <c r="B413" i="17"/>
  <c r="C412" i="17"/>
  <c r="E412" i="17" s="1"/>
  <c r="D411" i="17"/>
  <c r="I411" i="17"/>
  <c r="D412" i="17" l="1"/>
  <c r="I412" i="17"/>
  <c r="J411" i="17"/>
  <c r="L411" i="17" s="1"/>
  <c r="H413" i="17"/>
  <c r="F413" i="17"/>
  <c r="B414" i="17"/>
  <c r="G413" i="17"/>
  <c r="C413" i="17"/>
  <c r="E413" i="17" s="1"/>
  <c r="J412" i="17" l="1"/>
  <c r="L412" i="17" s="1"/>
  <c r="I413" i="17"/>
  <c r="D413" i="17"/>
  <c r="B415" i="17"/>
  <c r="H414" i="17"/>
  <c r="G414" i="17"/>
  <c r="F414" i="17"/>
  <c r="C414" i="17"/>
  <c r="E414" i="17" s="1"/>
  <c r="J413" i="17" l="1"/>
  <c r="L413" i="17"/>
  <c r="H415" i="17"/>
  <c r="G415" i="17"/>
  <c r="F415" i="17"/>
  <c r="B416" i="17"/>
  <c r="C415" i="17"/>
  <c r="E415" i="17" s="1"/>
  <c r="D414" i="17"/>
  <c r="I414" i="17"/>
  <c r="I415" i="17" l="1"/>
  <c r="D415" i="17"/>
  <c r="G416" i="17"/>
  <c r="B417" i="17"/>
  <c r="H416" i="17"/>
  <c r="F416" i="17"/>
  <c r="C416" i="17"/>
  <c r="E416" i="17" s="1"/>
  <c r="J414" i="17"/>
  <c r="L414" i="17" s="1"/>
  <c r="J415" i="17" l="1"/>
  <c r="L415" i="17" s="1"/>
  <c r="D416" i="17"/>
  <c r="H417" i="17"/>
  <c r="G417" i="17"/>
  <c r="B418" i="17"/>
  <c r="F417" i="17"/>
  <c r="C417" i="17"/>
  <c r="E417" i="17" s="1"/>
  <c r="I416" i="17"/>
  <c r="I417" i="17" l="1"/>
  <c r="J416" i="17"/>
  <c r="L416" i="17" s="1"/>
  <c r="G418" i="17"/>
  <c r="F418" i="17"/>
  <c r="B419" i="17"/>
  <c r="H418" i="17"/>
  <c r="C418" i="17"/>
  <c r="E418" i="17" s="1"/>
  <c r="D417" i="17"/>
  <c r="J417" i="17" l="1"/>
  <c r="L417" i="17" s="1"/>
  <c r="I418" i="17"/>
  <c r="F419" i="17"/>
  <c r="B420" i="17"/>
  <c r="H419" i="17"/>
  <c r="G419" i="17"/>
  <c r="C419" i="17"/>
  <c r="E419" i="17" s="1"/>
  <c r="D418" i="17"/>
  <c r="J418" i="17" l="1"/>
  <c r="L418" i="17" s="1"/>
  <c r="D419" i="17"/>
  <c r="I419" i="17"/>
  <c r="H420" i="17"/>
  <c r="G420" i="17"/>
  <c r="F420" i="17"/>
  <c r="B421" i="17"/>
  <c r="C420" i="17"/>
  <c r="E420" i="17" s="1"/>
  <c r="I420" i="17" l="1"/>
  <c r="H421" i="17"/>
  <c r="F421" i="17"/>
  <c r="B422" i="17"/>
  <c r="G421" i="17"/>
  <c r="C421" i="17"/>
  <c r="E421" i="17" s="1"/>
  <c r="D420" i="17"/>
  <c r="J419" i="17"/>
  <c r="L419" i="17" s="1"/>
  <c r="J420" i="17" l="1"/>
  <c r="L420" i="17" s="1"/>
  <c r="D421" i="17"/>
  <c r="B423" i="17"/>
  <c r="H422" i="17"/>
  <c r="G422" i="17"/>
  <c r="F422" i="17"/>
  <c r="C422" i="17"/>
  <c r="E422" i="17" s="1"/>
  <c r="I421" i="17"/>
  <c r="I422" i="17" l="1"/>
  <c r="J421" i="17"/>
  <c r="L421" i="17" s="1"/>
  <c r="D422" i="17"/>
  <c r="H423" i="17"/>
  <c r="G423" i="17"/>
  <c r="F423" i="17"/>
  <c r="B424" i="17"/>
  <c r="C423" i="17"/>
  <c r="E423" i="17" s="1"/>
  <c r="J422" i="17" l="1"/>
  <c r="L422" i="17"/>
  <c r="D423" i="17"/>
  <c r="I423" i="17"/>
  <c r="G424" i="17"/>
  <c r="B425" i="17"/>
  <c r="H424" i="17"/>
  <c r="F424" i="17"/>
  <c r="C424" i="17"/>
  <c r="E424" i="17" s="1"/>
  <c r="D424" i="17" l="1"/>
  <c r="I424" i="17"/>
  <c r="H425" i="17"/>
  <c r="G425" i="17"/>
  <c r="B426" i="17"/>
  <c r="F425" i="17"/>
  <c r="C425" i="17"/>
  <c r="E425" i="17" s="1"/>
  <c r="J423" i="17"/>
  <c r="L423" i="17" s="1"/>
  <c r="J424" i="17" l="1"/>
  <c r="L424" i="17" s="1"/>
  <c r="D425" i="17"/>
  <c r="G426" i="17"/>
  <c r="F426" i="17"/>
  <c r="B427" i="17"/>
  <c r="H426" i="17"/>
  <c r="C426" i="17"/>
  <c r="E426" i="17" s="1"/>
  <c r="I425" i="17"/>
  <c r="I426" i="17" l="1"/>
  <c r="J426" i="17" s="1"/>
  <c r="D426" i="17"/>
  <c r="F427" i="17"/>
  <c r="B428" i="17"/>
  <c r="H427" i="17"/>
  <c r="G427" i="17"/>
  <c r="C427" i="17"/>
  <c r="E427" i="17" s="1"/>
  <c r="J425" i="17"/>
  <c r="L425" i="17" s="1"/>
  <c r="L426" i="17" l="1"/>
  <c r="I427" i="17"/>
  <c r="H428" i="17"/>
  <c r="G428" i="17"/>
  <c r="F428" i="17"/>
  <c r="B429" i="17"/>
  <c r="C428" i="17"/>
  <c r="E428" i="17" s="1"/>
  <c r="D427" i="17"/>
  <c r="I428" i="17" l="1"/>
  <c r="D428" i="17"/>
  <c r="H429" i="17"/>
  <c r="F429" i="17"/>
  <c r="B430" i="17"/>
  <c r="G429" i="17"/>
  <c r="C429" i="17"/>
  <c r="E429" i="17" s="1"/>
  <c r="J427" i="17"/>
  <c r="L427" i="17" s="1"/>
  <c r="J428" i="17" l="1"/>
  <c r="L428" i="17" s="1"/>
  <c r="D429" i="17"/>
  <c r="I429" i="17"/>
  <c r="B431" i="17"/>
  <c r="H430" i="17"/>
  <c r="F430" i="17"/>
  <c r="G430" i="17"/>
  <c r="C430" i="17"/>
  <c r="E430" i="17" s="1"/>
  <c r="J429" i="17" l="1"/>
  <c r="L429" i="17" s="1"/>
  <c r="D430" i="17"/>
  <c r="I430" i="17"/>
  <c r="H431" i="17"/>
  <c r="G431" i="17"/>
  <c r="F431" i="17"/>
  <c r="B432" i="17"/>
  <c r="C431" i="17"/>
  <c r="E431" i="17" s="1"/>
  <c r="D431" i="17" l="1"/>
  <c r="G432" i="17"/>
  <c r="B433" i="17"/>
  <c r="F432" i="17"/>
  <c r="H432" i="17"/>
  <c r="C432" i="17"/>
  <c r="E432" i="17" s="1"/>
  <c r="I431" i="17"/>
  <c r="J430" i="17"/>
  <c r="L430" i="17" s="1"/>
  <c r="I432" i="17" l="1"/>
  <c r="J431" i="17"/>
  <c r="L431" i="17" s="1"/>
  <c r="D432" i="17"/>
  <c r="H433" i="17"/>
  <c r="G433" i="17"/>
  <c r="B434" i="17"/>
  <c r="F433" i="17"/>
  <c r="C433" i="17"/>
  <c r="E433" i="17" s="1"/>
  <c r="J432" i="17" l="1"/>
  <c r="L432" i="17" s="1"/>
  <c r="I433" i="17"/>
  <c r="D433" i="17"/>
  <c r="G434" i="17"/>
  <c r="F434" i="17"/>
  <c r="B435" i="17"/>
  <c r="H434" i="17"/>
  <c r="C434" i="17"/>
  <c r="E434" i="17" s="1"/>
  <c r="J433" i="17" l="1"/>
  <c r="L433" i="17" s="1"/>
  <c r="D434" i="17"/>
  <c r="I434" i="17"/>
  <c r="F435" i="17"/>
  <c r="B436" i="17"/>
  <c r="H435" i="17"/>
  <c r="G435" i="17"/>
  <c r="C435" i="17"/>
  <c r="E435" i="17" s="1"/>
  <c r="J434" i="17" l="1"/>
  <c r="L434" i="17" s="1"/>
  <c r="D435" i="17"/>
  <c r="H436" i="17"/>
  <c r="G436" i="17"/>
  <c r="F436" i="17"/>
  <c r="B437" i="17"/>
  <c r="C436" i="17"/>
  <c r="E436" i="17" s="1"/>
  <c r="I435" i="17"/>
  <c r="I436" i="17" l="1"/>
  <c r="H437" i="17"/>
  <c r="F437" i="17"/>
  <c r="B438" i="17"/>
  <c r="G437" i="17"/>
  <c r="C437" i="17"/>
  <c r="E437" i="17" s="1"/>
  <c r="J435" i="17"/>
  <c r="L435" i="17" s="1"/>
  <c r="D436" i="17"/>
  <c r="J436" i="17" l="1"/>
  <c r="L436" i="17"/>
  <c r="I437" i="17"/>
  <c r="D437" i="17"/>
  <c r="B439" i="17"/>
  <c r="H438" i="17"/>
  <c r="G438" i="17"/>
  <c r="F438" i="17"/>
  <c r="C438" i="17"/>
  <c r="E438" i="17" s="1"/>
  <c r="I438" i="17" l="1"/>
  <c r="J438" i="17" s="1"/>
  <c r="L438" i="17" s="1"/>
  <c r="D438" i="17"/>
  <c r="H439" i="17"/>
  <c r="G439" i="17"/>
  <c r="F439" i="17"/>
  <c r="B440" i="17"/>
  <c r="C439" i="17"/>
  <c r="E439" i="17" s="1"/>
  <c r="J437" i="17"/>
  <c r="L437" i="17" s="1"/>
  <c r="D439" i="17" l="1"/>
  <c r="I439" i="17"/>
  <c r="G440" i="17"/>
  <c r="B441" i="17"/>
  <c r="H440" i="17"/>
  <c r="F440" i="17"/>
  <c r="C440" i="17"/>
  <c r="E440" i="17" s="1"/>
  <c r="J439" i="17" l="1"/>
  <c r="L439" i="17" s="1"/>
  <c r="D440" i="17"/>
  <c r="H441" i="17"/>
  <c r="G441" i="17"/>
  <c r="B442" i="17"/>
  <c r="F441" i="17"/>
  <c r="C441" i="17"/>
  <c r="E441" i="17" s="1"/>
  <c r="I440" i="17"/>
  <c r="I441" i="17" l="1"/>
  <c r="J440" i="17"/>
  <c r="L440" i="17" s="1"/>
  <c r="G442" i="17"/>
  <c r="F442" i="17"/>
  <c r="B443" i="17"/>
  <c r="H442" i="17"/>
  <c r="C442" i="17"/>
  <c r="E442" i="17" s="1"/>
  <c r="D441" i="17"/>
  <c r="J441" i="17" l="1"/>
  <c r="L441" i="17" s="1"/>
  <c r="D442" i="17"/>
  <c r="I442" i="17"/>
  <c r="F443" i="17"/>
  <c r="B444" i="17"/>
  <c r="H443" i="17"/>
  <c r="G443" i="17"/>
  <c r="C443" i="17"/>
  <c r="E443" i="17" s="1"/>
  <c r="J442" i="17" l="1"/>
  <c r="L442" i="17" s="1"/>
  <c r="D443" i="17"/>
  <c r="I443" i="17"/>
  <c r="H444" i="17"/>
  <c r="G444" i="17"/>
  <c r="F444" i="17"/>
  <c r="B445" i="17"/>
  <c r="C444" i="17"/>
  <c r="E444" i="17" s="1"/>
  <c r="J443" i="17" l="1"/>
  <c r="L443" i="17" s="1"/>
  <c r="D444" i="17"/>
  <c r="H445" i="17"/>
  <c r="F445" i="17"/>
  <c r="B446" i="17"/>
  <c r="G445" i="17"/>
  <c r="C445" i="17"/>
  <c r="E445" i="17" s="1"/>
  <c r="I444" i="17"/>
  <c r="J444" i="17" l="1"/>
  <c r="L444" i="17" s="1"/>
  <c r="I445" i="17"/>
  <c r="D445" i="17"/>
  <c r="B447" i="17"/>
  <c r="H446" i="17"/>
  <c r="G446" i="17"/>
  <c r="F446" i="17"/>
  <c r="C446" i="17"/>
  <c r="E446" i="17" s="1"/>
  <c r="H447" i="17" l="1"/>
  <c r="G447" i="17"/>
  <c r="F447" i="17"/>
  <c r="B448" i="17"/>
  <c r="C447" i="17"/>
  <c r="E447" i="17" s="1"/>
  <c r="J445" i="17"/>
  <c r="L445" i="17" s="1"/>
  <c r="D446" i="17"/>
  <c r="I446" i="17"/>
  <c r="I447" i="17" l="1"/>
  <c r="J446" i="17"/>
  <c r="L446" i="17" s="1"/>
  <c r="G448" i="17"/>
  <c r="B449" i="17"/>
  <c r="H448" i="17"/>
  <c r="F448" i="17"/>
  <c r="C448" i="17"/>
  <c r="E448" i="17" s="1"/>
  <c r="D447" i="17"/>
  <c r="J447" i="17" l="1"/>
  <c r="L447" i="17" s="1"/>
  <c r="D448" i="17"/>
  <c r="H449" i="17"/>
  <c r="G449" i="17"/>
  <c r="F449" i="17"/>
  <c r="B450" i="17"/>
  <c r="C449" i="17"/>
  <c r="E449" i="17" s="1"/>
  <c r="I448" i="17"/>
  <c r="I449" i="17" l="1"/>
  <c r="J448" i="17"/>
  <c r="L448" i="17" s="1"/>
  <c r="G450" i="17"/>
  <c r="F450" i="17"/>
  <c r="B451" i="17"/>
  <c r="H450" i="17"/>
  <c r="C450" i="17"/>
  <c r="E450" i="17" s="1"/>
  <c r="D449" i="17"/>
  <c r="J449" i="17" l="1"/>
  <c r="L449" i="17" s="1"/>
  <c r="D450" i="17"/>
  <c r="I450" i="17"/>
  <c r="F451" i="17"/>
  <c r="H451" i="17"/>
  <c r="G451" i="17"/>
  <c r="B452" i="17"/>
  <c r="C451" i="17"/>
  <c r="E451" i="17" s="1"/>
  <c r="J450" i="17" l="1"/>
  <c r="L450" i="17"/>
  <c r="H452" i="17"/>
  <c r="G452" i="17"/>
  <c r="F452" i="17"/>
  <c r="B453" i="17"/>
  <c r="C452" i="17"/>
  <c r="E452" i="17" s="1"/>
  <c r="D451" i="17"/>
  <c r="I451" i="17"/>
  <c r="I452" i="17" l="1"/>
  <c r="D452" i="17"/>
  <c r="H453" i="17"/>
  <c r="F453" i="17"/>
  <c r="B454" i="17"/>
  <c r="G453" i="17"/>
  <c r="C453" i="17"/>
  <c r="E453" i="17" s="1"/>
  <c r="J451" i="17"/>
  <c r="L451" i="17" s="1"/>
  <c r="J452" i="17" l="1"/>
  <c r="L452" i="17" s="1"/>
  <c r="D453" i="17"/>
  <c r="I453" i="17"/>
  <c r="J453" i="17" s="1"/>
  <c r="B455" i="17"/>
  <c r="H454" i="17"/>
  <c r="G454" i="17"/>
  <c r="F454" i="17"/>
  <c r="C454" i="17"/>
  <c r="E454" i="17" s="1"/>
  <c r="L453" i="17" l="1"/>
  <c r="I454" i="17"/>
  <c r="D454" i="17"/>
  <c r="H455" i="17"/>
  <c r="G455" i="17"/>
  <c r="F455" i="17"/>
  <c r="B456" i="17"/>
  <c r="C455" i="17"/>
  <c r="E455" i="17" s="1"/>
  <c r="J454" i="17" l="1"/>
  <c r="L454" i="17" s="1"/>
  <c r="I455" i="17"/>
  <c r="D455" i="17"/>
  <c r="G456" i="17"/>
  <c r="B457" i="17"/>
  <c r="H456" i="17"/>
  <c r="F456" i="17"/>
  <c r="C456" i="17"/>
  <c r="E456" i="17" s="1"/>
  <c r="J455" i="17" l="1"/>
  <c r="L455" i="17"/>
  <c r="D456" i="17"/>
  <c r="H457" i="17"/>
  <c r="G457" i="17"/>
  <c r="F457" i="17"/>
  <c r="B458" i="17"/>
  <c r="C457" i="17"/>
  <c r="E457" i="17" s="1"/>
  <c r="I456" i="17"/>
  <c r="I457" i="17" l="1"/>
  <c r="J456" i="17"/>
  <c r="L456" i="17" s="1"/>
  <c r="G458" i="17"/>
  <c r="F458" i="17"/>
  <c r="B459" i="17"/>
  <c r="H458" i="17"/>
  <c r="C458" i="17"/>
  <c r="E458" i="17" s="1"/>
  <c r="D457" i="17"/>
  <c r="J457" i="17" l="1"/>
  <c r="L457" i="17"/>
  <c r="D458" i="17"/>
  <c r="I458" i="17"/>
  <c r="J458" i="17" s="1"/>
  <c r="F459" i="17"/>
  <c r="G459" i="17"/>
  <c r="B460" i="17"/>
  <c r="H459" i="17"/>
  <c r="C459" i="17"/>
  <c r="E459" i="17" s="1"/>
  <c r="L458" i="17" l="1"/>
  <c r="H460" i="17"/>
  <c r="G460" i="17"/>
  <c r="F460" i="17"/>
  <c r="B461" i="17"/>
  <c r="C460" i="17"/>
  <c r="E460" i="17" s="1"/>
  <c r="D459" i="17"/>
  <c r="I459" i="17"/>
  <c r="D460" i="17" l="1"/>
  <c r="H461" i="17"/>
  <c r="F461" i="17"/>
  <c r="B462" i="17"/>
  <c r="G461" i="17"/>
  <c r="C461" i="17"/>
  <c r="E461" i="17" s="1"/>
  <c r="I460" i="17"/>
  <c r="J459" i="17"/>
  <c r="L459" i="17" s="1"/>
  <c r="B463" i="17" l="1"/>
  <c r="H462" i="17"/>
  <c r="G462" i="17"/>
  <c r="F462" i="17"/>
  <c r="C462" i="17"/>
  <c r="E462" i="17" s="1"/>
  <c r="I461" i="17"/>
  <c r="D461" i="17"/>
  <c r="J460" i="17"/>
  <c r="L460" i="17" s="1"/>
  <c r="I462" i="17" l="1"/>
  <c r="J461" i="17"/>
  <c r="L461" i="17" s="1"/>
  <c r="D462" i="17"/>
  <c r="H463" i="17"/>
  <c r="G463" i="17"/>
  <c r="F463" i="17"/>
  <c r="B464" i="17"/>
  <c r="C463" i="17"/>
  <c r="E463" i="17" s="1"/>
  <c r="J462" i="17" l="1"/>
  <c r="L462" i="17" s="1"/>
  <c r="I463" i="17"/>
  <c r="G464" i="17"/>
  <c r="B465" i="17"/>
  <c r="H464" i="17"/>
  <c r="F464" i="17"/>
  <c r="C464" i="17"/>
  <c r="E464" i="17" s="1"/>
  <c r="D463" i="17"/>
  <c r="J463" i="17" l="1"/>
  <c r="L463" i="17" s="1"/>
  <c r="I464" i="17"/>
  <c r="J464" i="17" s="1"/>
  <c r="D464" i="17"/>
  <c r="H465" i="17"/>
  <c r="G465" i="17"/>
  <c r="B466" i="17"/>
  <c r="F465" i="17"/>
  <c r="C465" i="17"/>
  <c r="E465" i="17" s="1"/>
  <c r="L464" i="17" l="1"/>
  <c r="D465" i="17"/>
  <c r="I465" i="17"/>
  <c r="G466" i="17"/>
  <c r="F466" i="17"/>
  <c r="B467" i="17"/>
  <c r="H466" i="17"/>
  <c r="C466" i="17"/>
  <c r="E466" i="17" s="1"/>
  <c r="D466" i="17" l="1"/>
  <c r="I466" i="17"/>
  <c r="J466" i="17" s="1"/>
  <c r="F467" i="17"/>
  <c r="D467" i="17"/>
  <c r="B468" i="17"/>
  <c r="H467" i="17"/>
  <c r="G467" i="17"/>
  <c r="C467" i="17"/>
  <c r="E467" i="17" s="1"/>
  <c r="J465" i="17"/>
  <c r="L465" i="17" s="1"/>
  <c r="L466" i="17" l="1"/>
  <c r="I467" i="17"/>
  <c r="H468" i="17"/>
  <c r="G468" i="17"/>
  <c r="F468" i="17"/>
  <c r="B469" i="17"/>
  <c r="C468" i="17"/>
  <c r="E468" i="17" s="1"/>
  <c r="J467" i="17" l="1"/>
  <c r="L467" i="17" s="1"/>
  <c r="H469" i="17"/>
  <c r="F469" i="17"/>
  <c r="B470" i="17"/>
  <c r="G469" i="17"/>
  <c r="C469" i="17"/>
  <c r="E469" i="17" s="1"/>
  <c r="I468" i="17"/>
  <c r="D468" i="17"/>
  <c r="I469" i="17" l="1"/>
  <c r="J468" i="17"/>
  <c r="L468" i="17" s="1"/>
  <c r="D469" i="17"/>
  <c r="B471" i="17"/>
  <c r="H470" i="17"/>
  <c r="G470" i="17"/>
  <c r="F470" i="17"/>
  <c r="C470" i="17"/>
  <c r="E470" i="17" s="1"/>
  <c r="J469" i="17" l="1"/>
  <c r="L469" i="17" s="1"/>
  <c r="I470" i="17"/>
  <c r="H471" i="17"/>
  <c r="G471" i="17"/>
  <c r="F471" i="17"/>
  <c r="B472" i="17"/>
  <c r="C471" i="17"/>
  <c r="E471" i="17" s="1"/>
  <c r="D470" i="17"/>
  <c r="I471" i="17" l="1"/>
  <c r="J471" i="17" s="1"/>
  <c r="J470" i="17"/>
  <c r="L470" i="17"/>
  <c r="D471" i="17"/>
  <c r="G472" i="17"/>
  <c r="B473" i="17"/>
  <c r="H472" i="17"/>
  <c r="F472" i="17"/>
  <c r="C472" i="17"/>
  <c r="E472" i="17" s="1"/>
  <c r="L471" i="17" l="1"/>
  <c r="I472" i="17"/>
  <c r="H473" i="17"/>
  <c r="G473" i="17"/>
  <c r="B474" i="17"/>
  <c r="F473" i="17"/>
  <c r="C473" i="17"/>
  <c r="E473" i="17" s="1"/>
  <c r="D472" i="17"/>
  <c r="J472" i="17" l="1"/>
  <c r="L472" i="17" s="1"/>
  <c r="D473" i="17"/>
  <c r="G474" i="17"/>
  <c r="F474" i="17"/>
  <c r="B475" i="17"/>
  <c r="H474" i="17"/>
  <c r="C474" i="17"/>
  <c r="E474" i="17" s="1"/>
  <c r="I473" i="17"/>
  <c r="I474" i="17" l="1"/>
  <c r="F475" i="17"/>
  <c r="B476" i="17"/>
  <c r="H475" i="17"/>
  <c r="G475" i="17"/>
  <c r="C475" i="17"/>
  <c r="E475" i="17" s="1"/>
  <c r="J473" i="17"/>
  <c r="L473" i="17" s="1"/>
  <c r="D474" i="17"/>
  <c r="J474" i="17" l="1"/>
  <c r="L474" i="17" s="1"/>
  <c r="H476" i="17"/>
  <c r="G476" i="17"/>
  <c r="F476" i="17"/>
  <c r="B477" i="17"/>
  <c r="C476" i="17"/>
  <c r="E476" i="17" s="1"/>
  <c r="D475" i="17"/>
  <c r="I475" i="17"/>
  <c r="H477" i="17" l="1"/>
  <c r="F477" i="17"/>
  <c r="B478" i="17"/>
  <c r="G477" i="17"/>
  <c r="C477" i="17"/>
  <c r="E477" i="17" s="1"/>
  <c r="D476" i="17"/>
  <c r="I476" i="17"/>
  <c r="J475" i="17"/>
  <c r="L475" i="17" s="1"/>
  <c r="B479" i="17" l="1"/>
  <c r="H478" i="17"/>
  <c r="G478" i="17"/>
  <c r="F478" i="17"/>
  <c r="C478" i="17"/>
  <c r="E478" i="17" s="1"/>
  <c r="I477" i="17"/>
  <c r="D477" i="17"/>
  <c r="J476" i="17"/>
  <c r="L476" i="17" s="1"/>
  <c r="J477" i="17" l="1"/>
  <c r="L477" i="17" s="1"/>
  <c r="I478" i="17"/>
  <c r="D478" i="17"/>
  <c r="H479" i="17"/>
  <c r="G479" i="17"/>
  <c r="F479" i="17"/>
  <c r="B480" i="17"/>
  <c r="C479" i="17"/>
  <c r="E479" i="17" s="1"/>
  <c r="J478" i="17" l="1"/>
  <c r="L478" i="17" s="1"/>
  <c r="D479" i="17"/>
  <c r="G480" i="17"/>
  <c r="B481" i="17"/>
  <c r="H480" i="17"/>
  <c r="F480" i="17"/>
  <c r="C480" i="17"/>
  <c r="E480" i="17" s="1"/>
  <c r="I479" i="17"/>
  <c r="D480" i="17" l="1"/>
  <c r="H481" i="17"/>
  <c r="G481" i="17"/>
  <c r="B482" i="17"/>
  <c r="F481" i="17"/>
  <c r="C481" i="17"/>
  <c r="E481" i="17" s="1"/>
  <c r="J479" i="17"/>
  <c r="L479" i="17" s="1"/>
  <c r="I480" i="17"/>
  <c r="I481" i="17" l="1"/>
  <c r="J480" i="17"/>
  <c r="L480" i="17" s="1"/>
  <c r="G482" i="17"/>
  <c r="F482" i="17"/>
  <c r="B483" i="17"/>
  <c r="H482" i="17"/>
  <c r="C482" i="17"/>
  <c r="E482" i="17" s="1"/>
  <c r="D481" i="17"/>
  <c r="J481" i="17" l="1"/>
  <c r="L481" i="17" s="1"/>
  <c r="I482" i="17"/>
  <c r="D482" i="17"/>
  <c r="F483" i="17"/>
  <c r="B484" i="17"/>
  <c r="H483" i="17"/>
  <c r="G483" i="17"/>
  <c r="C483" i="17"/>
  <c r="E483" i="17" s="1"/>
  <c r="J482" i="17" l="1"/>
  <c r="L482" i="17" s="1"/>
  <c r="D483" i="17"/>
  <c r="I483" i="17"/>
  <c r="H484" i="17"/>
  <c r="G484" i="17"/>
  <c r="F484" i="17"/>
  <c r="B485" i="17"/>
  <c r="C484" i="17"/>
  <c r="E484" i="17" s="1"/>
  <c r="J483" i="17" l="1"/>
  <c r="L483" i="17" s="1"/>
  <c r="D484" i="17"/>
  <c r="H485" i="17"/>
  <c r="F485" i="17"/>
  <c r="B486" i="17"/>
  <c r="G485" i="17"/>
  <c r="C485" i="17"/>
  <c r="E485" i="17" s="1"/>
  <c r="I484" i="17"/>
  <c r="I485" i="17" l="1"/>
  <c r="J484" i="17"/>
  <c r="L484" i="17" s="1"/>
  <c r="D485" i="17"/>
  <c r="B487" i="17"/>
  <c r="H486" i="17"/>
  <c r="G486" i="17"/>
  <c r="F486" i="17"/>
  <c r="C486" i="17"/>
  <c r="E486" i="17" s="1"/>
  <c r="J485" i="17" l="1"/>
  <c r="L485" i="17" s="1"/>
  <c r="I486" i="17"/>
  <c r="J486" i="17" s="1"/>
  <c r="D486" i="17"/>
  <c r="H487" i="17"/>
  <c r="G487" i="17"/>
  <c r="F487" i="17"/>
  <c r="B488" i="17"/>
  <c r="C487" i="17"/>
  <c r="E487" i="17" s="1"/>
  <c r="L486" i="17" l="1"/>
  <c r="I487" i="17"/>
  <c r="G488" i="17"/>
  <c r="B489" i="17"/>
  <c r="H488" i="17"/>
  <c r="F488" i="17"/>
  <c r="C488" i="17"/>
  <c r="E488" i="17" s="1"/>
  <c r="J487" i="17"/>
  <c r="D487" i="17"/>
  <c r="L487" i="17" l="1"/>
  <c r="I488" i="17"/>
  <c r="D488" i="17"/>
  <c r="H489" i="17"/>
  <c r="G489" i="17"/>
  <c r="B490" i="17"/>
  <c r="F489" i="17"/>
  <c r="C489" i="17"/>
  <c r="E489" i="17" s="1"/>
  <c r="J488" i="17" l="1"/>
  <c r="L488" i="17"/>
  <c r="D489" i="17"/>
  <c r="I489" i="17"/>
  <c r="G490" i="17"/>
  <c r="F490" i="17"/>
  <c r="B491" i="17"/>
  <c r="H490" i="17"/>
  <c r="C490" i="17"/>
  <c r="E490" i="17" s="1"/>
  <c r="D490" i="17" l="1"/>
  <c r="I490" i="17"/>
  <c r="J489" i="17"/>
  <c r="L489" i="17" s="1"/>
  <c r="F491" i="17"/>
  <c r="B492" i="17"/>
  <c r="H491" i="17"/>
  <c r="G491" i="17"/>
  <c r="C491" i="17"/>
  <c r="E491" i="17" s="1"/>
  <c r="J490" i="17" l="1"/>
  <c r="L490" i="17" s="1"/>
  <c r="D491" i="17"/>
  <c r="I491" i="17"/>
  <c r="J491" i="17" s="1"/>
  <c r="H492" i="17"/>
  <c r="G492" i="17"/>
  <c r="F492" i="17"/>
  <c r="B493" i="17"/>
  <c r="C492" i="17"/>
  <c r="E492" i="17" s="1"/>
  <c r="L491" i="17" l="1"/>
  <c r="D492" i="17"/>
  <c r="I492" i="17"/>
  <c r="H493" i="17"/>
  <c r="F493" i="17"/>
  <c r="B494" i="17"/>
  <c r="G493" i="17"/>
  <c r="C493" i="17"/>
  <c r="E493" i="17" s="1"/>
  <c r="J492" i="17" l="1"/>
  <c r="L492" i="17" s="1"/>
  <c r="D493" i="17"/>
  <c r="I493" i="17"/>
  <c r="B495" i="17"/>
  <c r="H494" i="17"/>
  <c r="F494" i="17"/>
  <c r="G494" i="17"/>
  <c r="C494" i="17"/>
  <c r="E494" i="17" s="1"/>
  <c r="D494" i="17" l="1"/>
  <c r="I494" i="17"/>
  <c r="H495" i="17"/>
  <c r="G495" i="17"/>
  <c r="F495" i="17"/>
  <c r="B496" i="17"/>
  <c r="C495" i="17"/>
  <c r="E495" i="17" s="1"/>
  <c r="J493" i="17"/>
  <c r="L493" i="17" s="1"/>
  <c r="I495" i="17" l="1"/>
  <c r="J494" i="17"/>
  <c r="L494" i="17" s="1"/>
  <c r="D495" i="17"/>
  <c r="G496" i="17"/>
  <c r="F496" i="17"/>
  <c r="B497" i="17"/>
  <c r="H496" i="17"/>
  <c r="C496" i="17"/>
  <c r="E496" i="17" s="1"/>
  <c r="J495" i="17"/>
  <c r="L495" i="17" l="1"/>
  <c r="D496" i="17"/>
  <c r="H497" i="17"/>
  <c r="G497" i="17"/>
  <c r="B498" i="17"/>
  <c r="F497" i="17"/>
  <c r="C497" i="17"/>
  <c r="E497" i="17" s="1"/>
  <c r="I496" i="17"/>
  <c r="I497" i="17" l="1"/>
  <c r="J497" i="17" s="1"/>
  <c r="L497" i="17" s="1"/>
  <c r="H498" i="17"/>
  <c r="G498" i="17"/>
  <c r="F498" i="17"/>
  <c r="B499" i="17"/>
  <c r="C498" i="17"/>
  <c r="E498" i="17" s="1"/>
  <c r="D497" i="17"/>
  <c r="J496" i="17"/>
  <c r="L496" i="17" s="1"/>
  <c r="D498" i="17" l="1"/>
  <c r="F499" i="17"/>
  <c r="B500" i="17"/>
  <c r="G499" i="17"/>
  <c r="H499" i="17"/>
  <c r="C499" i="17"/>
  <c r="E499" i="17" s="1"/>
  <c r="I498" i="17"/>
  <c r="D499" i="17" l="1"/>
  <c r="H500" i="17"/>
  <c r="G500" i="17"/>
  <c r="F500" i="17"/>
  <c r="B501" i="17"/>
  <c r="C500" i="17"/>
  <c r="E500" i="17" s="1"/>
  <c r="J498" i="17"/>
  <c r="L498" i="17" s="1"/>
  <c r="I499" i="17"/>
  <c r="D500" i="17" l="1"/>
  <c r="H501" i="17"/>
  <c r="G501" i="17"/>
  <c r="F501" i="17"/>
  <c r="B502" i="17"/>
  <c r="C501" i="17"/>
  <c r="E501" i="17" s="1"/>
  <c r="J499" i="17"/>
  <c r="L499" i="17" s="1"/>
  <c r="I500" i="17"/>
  <c r="I501" i="17" l="1"/>
  <c r="J501" i="17" s="1"/>
  <c r="D501" i="17"/>
  <c r="B503" i="17"/>
  <c r="H502" i="17"/>
  <c r="F502" i="17"/>
  <c r="G502" i="17"/>
  <c r="C502" i="17"/>
  <c r="E502" i="17" s="1"/>
  <c r="J500" i="17"/>
  <c r="L500" i="17" s="1"/>
  <c r="D502" i="17" l="1"/>
  <c r="L501" i="17"/>
  <c r="H503" i="17"/>
  <c r="G503" i="17"/>
  <c r="F503" i="17"/>
  <c r="B504" i="17"/>
  <c r="C503" i="17"/>
  <c r="E503" i="17" s="1"/>
  <c r="I502" i="17"/>
  <c r="I503" i="17" l="1"/>
  <c r="J502" i="17"/>
  <c r="L502" i="17" s="1"/>
  <c r="D503" i="17"/>
  <c r="G504" i="17"/>
  <c r="F504" i="17"/>
  <c r="B505" i="17"/>
  <c r="D504" i="17"/>
  <c r="H504" i="17"/>
  <c r="C504" i="17"/>
  <c r="E504" i="17" s="1"/>
  <c r="J503" i="17" l="1"/>
  <c r="L503" i="17" s="1"/>
  <c r="I504" i="17"/>
  <c r="H505" i="17"/>
  <c r="G505" i="17"/>
  <c r="B506" i="17"/>
  <c r="F505" i="17"/>
  <c r="C505" i="17"/>
  <c r="E505" i="17" s="1"/>
  <c r="J504" i="17" l="1"/>
  <c r="L504" i="17" s="1"/>
  <c r="I505" i="17"/>
  <c r="H506" i="17"/>
  <c r="G506" i="17"/>
  <c r="F506" i="17"/>
  <c r="B507" i="17"/>
  <c r="C506" i="17"/>
  <c r="E506" i="17" s="1"/>
  <c r="D505" i="17"/>
  <c r="I506" i="17" l="1"/>
  <c r="D506" i="17"/>
  <c r="F507" i="17"/>
  <c r="B508" i="17"/>
  <c r="H507" i="17"/>
  <c r="G507" i="17"/>
  <c r="C507" i="17"/>
  <c r="E507" i="17" s="1"/>
  <c r="J505" i="17"/>
  <c r="L505" i="17" s="1"/>
  <c r="J506" i="17" l="1"/>
  <c r="L506" i="17" s="1"/>
  <c r="D507" i="17"/>
  <c r="I507" i="17"/>
  <c r="H508" i="17"/>
  <c r="G508" i="17"/>
  <c r="F508" i="17"/>
  <c r="B509" i="17"/>
  <c r="C508" i="17"/>
  <c r="E508" i="17" s="1"/>
  <c r="I508" i="17" l="1"/>
  <c r="H509" i="17"/>
  <c r="G509" i="17"/>
  <c r="F509" i="17"/>
  <c r="B510" i="17"/>
  <c r="C509" i="17"/>
  <c r="E509" i="17" s="1"/>
  <c r="D508" i="17"/>
  <c r="J507" i="17"/>
  <c r="L507" i="17" s="1"/>
  <c r="J508" i="17" l="1"/>
  <c r="L508" i="17" s="1"/>
  <c r="D509" i="17"/>
  <c r="B511" i="17"/>
  <c r="H510" i="17"/>
  <c r="G510" i="17"/>
  <c r="F510" i="17"/>
  <c r="C510" i="17"/>
  <c r="E510" i="17" s="1"/>
  <c r="I509" i="17"/>
  <c r="I510" i="17" l="1"/>
  <c r="J509" i="17"/>
  <c r="L509" i="17" s="1"/>
  <c r="D510" i="17"/>
  <c r="H511" i="17"/>
  <c r="G511" i="17"/>
  <c r="F511" i="17"/>
  <c r="B512" i="17"/>
  <c r="C511" i="17"/>
  <c r="E511" i="17" s="1"/>
  <c r="J510" i="17" l="1"/>
  <c r="L510" i="17"/>
  <c r="G512" i="17"/>
  <c r="F512" i="17"/>
  <c r="B513" i="17"/>
  <c r="H512" i="17"/>
  <c r="C512" i="17"/>
  <c r="E512" i="17" s="1"/>
  <c r="I511" i="17"/>
  <c r="D511" i="17"/>
  <c r="D512" i="17" l="1"/>
  <c r="H513" i="17"/>
  <c r="G513" i="17"/>
  <c r="B514" i="17"/>
  <c r="F513" i="17"/>
  <c r="C513" i="17"/>
  <c r="E513" i="17" s="1"/>
  <c r="J511" i="17"/>
  <c r="L511" i="17" s="1"/>
  <c r="I512" i="17"/>
  <c r="I513" i="17" l="1"/>
  <c r="D513" i="17"/>
  <c r="H514" i="17"/>
  <c r="G514" i="17"/>
  <c r="F514" i="17"/>
  <c r="B515" i="17"/>
  <c r="C514" i="17"/>
  <c r="E514" i="17" s="1"/>
  <c r="J512" i="17"/>
  <c r="L512" i="17" s="1"/>
  <c r="D514" i="17" l="1"/>
  <c r="I514" i="17"/>
  <c r="F515" i="17"/>
  <c r="B516" i="17"/>
  <c r="H515" i="17"/>
  <c r="G515" i="17"/>
  <c r="C515" i="17"/>
  <c r="E515" i="17" s="1"/>
  <c r="J513" i="17"/>
  <c r="L513" i="17" s="1"/>
  <c r="J514" i="17" l="1"/>
  <c r="L514" i="17" s="1"/>
  <c r="D515" i="17"/>
  <c r="H516" i="17"/>
  <c r="G516" i="17"/>
  <c r="F516" i="17"/>
  <c r="B517" i="17"/>
  <c r="C516" i="17"/>
  <c r="E516" i="17" s="1"/>
  <c r="I515" i="17"/>
  <c r="I516" i="17" l="1"/>
  <c r="J516" i="17" s="1"/>
  <c r="L516" i="17" s="1"/>
  <c r="H517" i="17"/>
  <c r="G517" i="17"/>
  <c r="F517" i="17"/>
  <c r="B518" i="17"/>
  <c r="C517" i="17"/>
  <c r="E517" i="17" s="1"/>
  <c r="D516" i="17"/>
  <c r="J515" i="17"/>
  <c r="L515" i="17" s="1"/>
  <c r="D517" i="17" l="1"/>
  <c r="I517" i="17"/>
  <c r="B519" i="17"/>
  <c r="H518" i="17"/>
  <c r="G518" i="17"/>
  <c r="F518" i="17"/>
  <c r="C518" i="17"/>
  <c r="E518" i="17" s="1"/>
  <c r="J517" i="17" l="1"/>
  <c r="L517" i="17" s="1"/>
  <c r="D518" i="17"/>
  <c r="I518" i="17"/>
  <c r="H519" i="17"/>
  <c r="G519" i="17"/>
  <c r="F519" i="17"/>
  <c r="B520" i="17"/>
  <c r="C519" i="17"/>
  <c r="E519" i="17" s="1"/>
  <c r="D519" i="17" l="1"/>
  <c r="G520" i="17"/>
  <c r="F520" i="17"/>
  <c r="B521" i="17"/>
  <c r="H520" i="17"/>
  <c r="C520" i="17"/>
  <c r="E520" i="17" s="1"/>
  <c r="I519" i="17"/>
  <c r="J518" i="17"/>
  <c r="L518" i="17" s="1"/>
  <c r="H521" i="17" l="1"/>
  <c r="G521" i="17"/>
  <c r="B522" i="17"/>
  <c r="F521" i="17"/>
  <c r="C521" i="17"/>
  <c r="E521" i="17" s="1"/>
  <c r="D520" i="17"/>
  <c r="I520" i="17"/>
  <c r="J519" i="17"/>
  <c r="L519" i="17" s="1"/>
  <c r="I521" i="17" l="1"/>
  <c r="H522" i="17"/>
  <c r="G522" i="17"/>
  <c r="F522" i="17"/>
  <c r="B523" i="17"/>
  <c r="C522" i="17"/>
  <c r="E522" i="17" s="1"/>
  <c r="J520" i="17"/>
  <c r="L520" i="17" s="1"/>
  <c r="D521" i="17"/>
  <c r="J521" i="17" l="1"/>
  <c r="L521" i="17"/>
  <c r="I522" i="17"/>
  <c r="D522" i="17"/>
  <c r="F523" i="17"/>
  <c r="B524" i="17"/>
  <c r="G523" i="17"/>
  <c r="H523" i="17"/>
  <c r="C523" i="17"/>
  <c r="E523" i="17" s="1"/>
  <c r="J522" i="17" l="1"/>
  <c r="L522" i="17"/>
  <c r="D523" i="17"/>
  <c r="H524" i="17"/>
  <c r="G524" i="17"/>
  <c r="F524" i="17"/>
  <c r="B525" i="17"/>
  <c r="C524" i="17"/>
  <c r="E524" i="17" s="1"/>
  <c r="I523" i="17"/>
  <c r="I524" i="17" l="1"/>
  <c r="J524" i="17" s="1"/>
  <c r="L524" i="17" s="1"/>
  <c r="H525" i="17"/>
  <c r="G525" i="17"/>
  <c r="F525" i="17"/>
  <c r="B526" i="17"/>
  <c r="C525" i="17"/>
  <c r="E525" i="17" s="1"/>
  <c r="D524" i="17"/>
  <c r="J523" i="17"/>
  <c r="L523" i="17" s="1"/>
  <c r="I525" i="17" l="1"/>
  <c r="D525" i="17"/>
  <c r="B527" i="17"/>
  <c r="H526" i="17"/>
  <c r="F526" i="17"/>
  <c r="G526" i="17"/>
  <c r="C526" i="17"/>
  <c r="E526" i="17" s="1"/>
  <c r="J525" i="17"/>
  <c r="L525" i="17" l="1"/>
  <c r="I526" i="17"/>
  <c r="D526" i="17"/>
  <c r="H527" i="17"/>
  <c r="G527" i="17"/>
  <c r="F527" i="17"/>
  <c r="B528" i="17"/>
  <c r="C527" i="17"/>
  <c r="E527" i="17" s="1"/>
  <c r="I527" i="17" l="1"/>
  <c r="J527" i="17" s="1"/>
  <c r="L527" i="17" s="1"/>
  <c r="D527" i="17"/>
  <c r="G528" i="17"/>
  <c r="F528" i="17"/>
  <c r="B529" i="17"/>
  <c r="H528" i="17"/>
  <c r="C528" i="17"/>
  <c r="E528" i="17" s="1"/>
  <c r="J526" i="17"/>
  <c r="L526" i="17" s="1"/>
  <c r="D528" i="17" l="1"/>
  <c r="I528" i="17"/>
  <c r="H529" i="17"/>
  <c r="G529" i="17"/>
  <c r="B530" i="17"/>
  <c r="F529" i="17"/>
  <c r="C529" i="17"/>
  <c r="E529" i="17" s="1"/>
  <c r="J528" i="17"/>
  <c r="I529" i="17" l="1"/>
  <c r="L528" i="17"/>
  <c r="H530" i="17"/>
  <c r="G530" i="17"/>
  <c r="F530" i="17"/>
  <c r="B531" i="17"/>
  <c r="C530" i="17"/>
  <c r="E530" i="17" s="1"/>
  <c r="J529" i="17"/>
  <c r="D529" i="17"/>
  <c r="I530" i="17" l="1"/>
  <c r="J530" i="17" s="1"/>
  <c r="L530" i="17" s="1"/>
  <c r="L529" i="17"/>
  <c r="D530" i="17"/>
  <c r="F531" i="17"/>
  <c r="B532" i="17"/>
  <c r="G531" i="17"/>
  <c r="H531" i="17"/>
  <c r="C531" i="17"/>
  <c r="E531" i="17" s="1"/>
  <c r="D531" i="17" l="1"/>
  <c r="I531" i="17"/>
  <c r="H532" i="17"/>
  <c r="G532" i="17"/>
  <c r="F532" i="17"/>
  <c r="B533" i="17"/>
  <c r="C532" i="17"/>
  <c r="E532" i="17" s="1"/>
  <c r="J531" i="17" l="1"/>
  <c r="L531" i="17" s="1"/>
  <c r="I532" i="17"/>
  <c r="J532" i="17" s="1"/>
  <c r="H533" i="17"/>
  <c r="G533" i="17"/>
  <c r="F533" i="17"/>
  <c r="B534" i="17"/>
  <c r="C533" i="17"/>
  <c r="E533" i="17" s="1"/>
  <c r="D532" i="17"/>
  <c r="L532" i="17" l="1"/>
  <c r="I533" i="17"/>
  <c r="B535" i="17"/>
  <c r="H534" i="17"/>
  <c r="F534" i="17"/>
  <c r="G534" i="17"/>
  <c r="C534" i="17"/>
  <c r="E534" i="17" s="1"/>
  <c r="D533" i="17"/>
  <c r="J533" i="17" l="1"/>
  <c r="L533" i="17"/>
  <c r="I534" i="17"/>
  <c r="D534" i="17"/>
  <c r="H535" i="17"/>
  <c r="G535" i="17"/>
  <c r="F535" i="17"/>
  <c r="B536" i="17"/>
  <c r="C535" i="17"/>
  <c r="E535" i="17" s="1"/>
  <c r="I535" i="17" l="1"/>
  <c r="J535" i="17" s="1"/>
  <c r="L535" i="17" s="1"/>
  <c r="J534" i="17"/>
  <c r="L534" i="17"/>
  <c r="D535" i="17"/>
  <c r="G536" i="17"/>
  <c r="F536" i="17"/>
  <c r="B537" i="17"/>
  <c r="H536" i="17"/>
  <c r="C536" i="17"/>
  <c r="E536" i="17" s="1"/>
  <c r="D536" i="17" l="1"/>
  <c r="I536" i="17"/>
  <c r="J536" i="17" s="1"/>
  <c r="H537" i="17"/>
  <c r="G537" i="17"/>
  <c r="B538" i="17"/>
  <c r="F537" i="17"/>
  <c r="C537" i="17"/>
  <c r="E537" i="17" s="1"/>
  <c r="L536" i="17" l="1"/>
  <c r="I537" i="17"/>
  <c r="J537" i="17" s="1"/>
  <c r="H538" i="17"/>
  <c r="G538" i="17"/>
  <c r="F538" i="17"/>
  <c r="B539" i="17"/>
  <c r="C538" i="17"/>
  <c r="E538" i="17" s="1"/>
  <c r="D537" i="17"/>
  <c r="L537" i="17" l="1"/>
  <c r="D538" i="17"/>
  <c r="I538" i="17"/>
  <c r="F539" i="17"/>
  <c r="B540" i="17"/>
  <c r="G539" i="17"/>
  <c r="H539" i="17"/>
  <c r="C539" i="17"/>
  <c r="E539" i="17" s="1"/>
  <c r="I539" i="17" l="1"/>
  <c r="D539" i="17"/>
  <c r="H540" i="17"/>
  <c r="G540" i="17"/>
  <c r="F540" i="17"/>
  <c r="B541" i="17"/>
  <c r="C540" i="17"/>
  <c r="E540" i="17" s="1"/>
  <c r="J538" i="17"/>
  <c r="L538" i="17" s="1"/>
  <c r="D540" i="17" l="1"/>
  <c r="I540" i="17"/>
  <c r="H541" i="17"/>
  <c r="G541" i="17"/>
  <c r="F541" i="17"/>
  <c r="B542" i="17"/>
  <c r="C541" i="17"/>
  <c r="E541" i="17" s="1"/>
  <c r="J539" i="17"/>
  <c r="L539" i="17" s="1"/>
  <c r="J540" i="17" l="1"/>
  <c r="L540" i="17" s="1"/>
  <c r="I541" i="17"/>
  <c r="D541" i="17"/>
  <c r="B543" i="17"/>
  <c r="H542" i="17"/>
  <c r="F542" i="17"/>
  <c r="G542" i="17"/>
  <c r="C542" i="17"/>
  <c r="E542" i="17" s="1"/>
  <c r="J541" i="17" l="1"/>
  <c r="L541" i="17" s="1"/>
  <c r="H543" i="17"/>
  <c r="G543" i="17"/>
  <c r="F543" i="17"/>
  <c r="B544" i="17"/>
  <c r="C543" i="17"/>
  <c r="E543" i="17" s="1"/>
  <c r="I542" i="17"/>
  <c r="D542" i="17"/>
  <c r="I543" i="17" l="1"/>
  <c r="J542" i="17"/>
  <c r="L542" i="17" s="1"/>
  <c r="G544" i="17"/>
  <c r="F544" i="17"/>
  <c r="B545" i="17"/>
  <c r="H544" i="17"/>
  <c r="C544" i="17"/>
  <c r="E544" i="17" s="1"/>
  <c r="D543" i="17"/>
  <c r="J543" i="17" l="1"/>
  <c r="L543" i="17" s="1"/>
  <c r="D544" i="17"/>
  <c r="I544" i="17"/>
  <c r="H545" i="17"/>
  <c r="G545" i="17"/>
  <c r="B546" i="17"/>
  <c r="F545" i="17"/>
  <c r="C545" i="17"/>
  <c r="E545" i="17" s="1"/>
  <c r="J544" i="17" l="1"/>
  <c r="L544" i="17" s="1"/>
  <c r="D545" i="17"/>
  <c r="H546" i="17"/>
  <c r="G546" i="17"/>
  <c r="F546" i="17"/>
  <c r="B547" i="17"/>
  <c r="C546" i="17"/>
  <c r="E546" i="17" s="1"/>
  <c r="I545" i="17"/>
  <c r="I546" i="17" l="1"/>
  <c r="J546" i="17" s="1"/>
  <c r="D546" i="17"/>
  <c r="J545" i="17"/>
  <c r="L545" i="17" s="1"/>
  <c r="H547" i="17"/>
  <c r="G547" i="17"/>
  <c r="F547" i="17"/>
  <c r="B548" i="17"/>
  <c r="C547" i="17"/>
  <c r="E547" i="17" s="1"/>
  <c r="D547" i="17" l="1"/>
  <c r="I547" i="17"/>
  <c r="J547" i="17" s="1"/>
  <c r="L547" i="17" s="1"/>
  <c r="L546" i="17"/>
  <c r="H548" i="17"/>
  <c r="G548" i="17"/>
  <c r="F548" i="17"/>
  <c r="B549" i="17"/>
  <c r="C548" i="17"/>
  <c r="E548" i="17" s="1"/>
  <c r="I548" i="17" l="1"/>
  <c r="J548" i="17" s="1"/>
  <c r="L548" i="17" s="1"/>
  <c r="D548" i="17"/>
  <c r="F549" i="17"/>
  <c r="B550" i="17"/>
  <c r="G549" i="17"/>
  <c r="H549" i="17"/>
  <c r="C549" i="17"/>
  <c r="E549" i="17" s="1"/>
  <c r="D549" i="17" l="1"/>
  <c r="H550" i="17"/>
  <c r="G550" i="17"/>
  <c r="B551" i="17"/>
  <c r="F550" i="17"/>
  <c r="C550" i="17"/>
  <c r="E550" i="17" s="1"/>
  <c r="I549" i="17"/>
  <c r="I550" i="17" l="1"/>
  <c r="J549" i="17"/>
  <c r="L549" i="17" s="1"/>
  <c r="D550" i="17"/>
  <c r="H551" i="17"/>
  <c r="G551" i="17"/>
  <c r="F551" i="17"/>
  <c r="B552" i="17"/>
  <c r="C551" i="17"/>
  <c r="E551" i="17" s="1"/>
  <c r="J550" i="17" l="1"/>
  <c r="L550" i="17" s="1"/>
  <c r="D551" i="17"/>
  <c r="B553" i="17"/>
  <c r="H552" i="17"/>
  <c r="G552" i="17"/>
  <c r="F552" i="17"/>
  <c r="C552" i="17"/>
  <c r="E552" i="17" s="1"/>
  <c r="I551" i="17"/>
  <c r="I552" i="17" l="1"/>
  <c r="J552" i="17" s="1"/>
  <c r="H553" i="17"/>
  <c r="G553" i="17"/>
  <c r="F553" i="17"/>
  <c r="B554" i="17"/>
  <c r="C553" i="17"/>
  <c r="E553" i="17" s="1"/>
  <c r="D552" i="17"/>
  <c r="J551" i="17"/>
  <c r="L551" i="17" s="1"/>
  <c r="I553" i="17" l="1"/>
  <c r="J553" i="17" s="1"/>
  <c r="L553" i="17" s="1"/>
  <c r="L552" i="17"/>
  <c r="D553" i="17"/>
  <c r="G554" i="17"/>
  <c r="F554" i="17"/>
  <c r="B555" i="17"/>
  <c r="H554" i="17"/>
  <c r="C554" i="17"/>
  <c r="E554" i="17" s="1"/>
  <c r="D554" i="17" l="1"/>
  <c r="I554" i="17"/>
  <c r="J554" i="17" s="1"/>
  <c r="H555" i="17"/>
  <c r="B556" i="17"/>
  <c r="F555" i="17"/>
  <c r="G555" i="17"/>
  <c r="C555" i="17"/>
  <c r="E555" i="17" s="1"/>
  <c r="L554" i="17" l="1"/>
  <c r="D555" i="17"/>
  <c r="I555" i="17"/>
  <c r="H556" i="17"/>
  <c r="G556" i="17"/>
  <c r="F556" i="17"/>
  <c r="B557" i="17"/>
  <c r="C556" i="17"/>
  <c r="E556" i="17" s="1"/>
  <c r="J555" i="17" l="1"/>
  <c r="L555" i="17" s="1"/>
  <c r="I556" i="17"/>
  <c r="D556" i="17"/>
  <c r="F557" i="17"/>
  <c r="B558" i="17"/>
  <c r="G557" i="17"/>
  <c r="H557" i="17"/>
  <c r="C557" i="17"/>
  <c r="E557" i="17" s="1"/>
  <c r="D557" i="17" l="1"/>
  <c r="H558" i="17"/>
  <c r="G558" i="17"/>
  <c r="B559" i="17"/>
  <c r="F558" i="17"/>
  <c r="C558" i="17"/>
  <c r="E558" i="17" s="1"/>
  <c r="I557" i="17"/>
  <c r="J556" i="17"/>
  <c r="L556" i="17" s="1"/>
  <c r="I558" i="17" l="1"/>
  <c r="J557" i="17"/>
  <c r="L557" i="17" s="1"/>
  <c r="D558" i="17"/>
  <c r="H559" i="17"/>
  <c r="G559" i="17"/>
  <c r="F559" i="17"/>
  <c r="B560" i="17"/>
  <c r="C559" i="17"/>
  <c r="E559" i="17" s="1"/>
  <c r="J558" i="17" l="1"/>
  <c r="L558" i="17" s="1"/>
  <c r="D559" i="17"/>
  <c r="B561" i="17"/>
  <c r="H560" i="17"/>
  <c r="G560" i="17"/>
  <c r="F560" i="17"/>
  <c r="C560" i="17"/>
  <c r="E560" i="17" s="1"/>
  <c r="I559" i="17"/>
  <c r="I560" i="17" l="1"/>
  <c r="D560" i="17"/>
  <c r="H561" i="17"/>
  <c r="G561" i="17"/>
  <c r="F561" i="17"/>
  <c r="B562" i="17"/>
  <c r="C561" i="17"/>
  <c r="E561" i="17" s="1"/>
  <c r="J559" i="17"/>
  <c r="L559" i="17" s="1"/>
  <c r="J560" i="17" l="1"/>
  <c r="L560" i="17" s="1"/>
  <c r="I561" i="17"/>
  <c r="D561" i="17"/>
  <c r="G562" i="17"/>
  <c r="F562" i="17"/>
  <c r="B563" i="17"/>
  <c r="D562" i="17"/>
  <c r="H562" i="17"/>
  <c r="C562" i="17"/>
  <c r="E562" i="17" s="1"/>
  <c r="J561" i="17" l="1"/>
  <c r="L561" i="17" s="1"/>
  <c r="I562" i="17"/>
  <c r="H563" i="17"/>
  <c r="B564" i="17"/>
  <c r="G563" i="17"/>
  <c r="F563" i="17"/>
  <c r="C563" i="17"/>
  <c r="E563" i="17" s="1"/>
  <c r="I563" i="17" l="1"/>
  <c r="J562" i="17"/>
  <c r="L562" i="17" s="1"/>
  <c r="H564" i="17"/>
  <c r="G564" i="17"/>
  <c r="F564" i="17"/>
  <c r="B565" i="17"/>
  <c r="C564" i="17"/>
  <c r="E564" i="17" s="1"/>
  <c r="J563" i="17"/>
  <c r="L563" i="17" s="1"/>
  <c r="D563" i="17"/>
  <c r="I564" i="17" l="1"/>
  <c r="D564" i="17"/>
  <c r="F565" i="17"/>
  <c r="B566" i="17"/>
  <c r="H565" i="17"/>
  <c r="G565" i="17"/>
  <c r="C565" i="17"/>
  <c r="E565" i="17" s="1"/>
  <c r="J564" i="17" l="1"/>
  <c r="L564" i="17" s="1"/>
  <c r="D565" i="17"/>
  <c r="H566" i="17"/>
  <c r="G566" i="17"/>
  <c r="F566" i="17"/>
  <c r="B567" i="17"/>
  <c r="C566" i="17"/>
  <c r="E566" i="17" s="1"/>
  <c r="I565" i="17"/>
  <c r="I566" i="17" l="1"/>
  <c r="J566" i="17" s="1"/>
  <c r="D566" i="17"/>
  <c r="H567" i="17"/>
  <c r="G567" i="17"/>
  <c r="F567" i="17"/>
  <c r="B568" i="17"/>
  <c r="C567" i="17"/>
  <c r="E567" i="17" s="1"/>
  <c r="J565" i="17"/>
  <c r="L565" i="17" s="1"/>
  <c r="L566" i="17" l="1"/>
  <c r="I567" i="17"/>
  <c r="B569" i="17"/>
  <c r="H568" i="17"/>
  <c r="G568" i="17"/>
  <c r="F568" i="17"/>
  <c r="C568" i="17"/>
  <c r="E568" i="17" s="1"/>
  <c r="D567" i="17"/>
  <c r="I568" i="17" l="1"/>
  <c r="J568" i="17" s="1"/>
  <c r="L568" i="17" s="1"/>
  <c r="J567" i="17"/>
  <c r="L567" i="17" s="1"/>
  <c r="D568" i="17"/>
  <c r="H569" i="17"/>
  <c r="G569" i="17"/>
  <c r="F569" i="17"/>
  <c r="B570" i="17"/>
  <c r="C569" i="17"/>
  <c r="E569" i="17" s="1"/>
  <c r="D569" i="17" l="1"/>
  <c r="I569" i="17"/>
  <c r="G570" i="17"/>
  <c r="F570" i="17"/>
  <c r="B571" i="17"/>
  <c r="H570" i="17"/>
  <c r="C570" i="17"/>
  <c r="E570" i="17" s="1"/>
  <c r="D570" i="17" l="1"/>
  <c r="I570" i="17"/>
  <c r="J569" i="17"/>
  <c r="L569" i="17" s="1"/>
  <c r="H571" i="17"/>
  <c r="B572" i="17"/>
  <c r="G571" i="17"/>
  <c r="F571" i="17"/>
  <c r="C571" i="17"/>
  <c r="E571" i="17" s="1"/>
  <c r="J570" i="17" l="1"/>
  <c r="L570" i="17" s="1"/>
  <c r="D571" i="17"/>
  <c r="H572" i="17"/>
  <c r="G572" i="17"/>
  <c r="F572" i="17"/>
  <c r="B573" i="17"/>
  <c r="C572" i="17"/>
  <c r="E572" i="17" s="1"/>
  <c r="I571" i="17"/>
  <c r="I572" i="17" l="1"/>
  <c r="J572" i="17" s="1"/>
  <c r="F573" i="17"/>
  <c r="B574" i="17"/>
  <c r="H573" i="17"/>
  <c r="G573" i="17"/>
  <c r="C573" i="17"/>
  <c r="E573" i="17" s="1"/>
  <c r="J571" i="17"/>
  <c r="L571" i="17" s="1"/>
  <c r="D572" i="17"/>
  <c r="L572" i="17" l="1"/>
  <c r="D573" i="17"/>
  <c r="H574" i="17"/>
  <c r="G574" i="17"/>
  <c r="F574" i="17"/>
  <c r="B575" i="17"/>
  <c r="C574" i="17"/>
  <c r="E574" i="17" s="1"/>
  <c r="I573" i="17"/>
  <c r="I574" i="17" l="1"/>
  <c r="H575" i="17"/>
  <c r="G575" i="17"/>
  <c r="F575" i="17"/>
  <c r="B576" i="17"/>
  <c r="C575" i="17"/>
  <c r="E575" i="17" s="1"/>
  <c r="D574" i="17"/>
  <c r="J573" i="17"/>
  <c r="L573" i="17" s="1"/>
  <c r="J574" i="17" l="1"/>
  <c r="L574" i="17" s="1"/>
  <c r="I575" i="17"/>
  <c r="D575" i="17"/>
  <c r="B577" i="17"/>
  <c r="G576" i="17"/>
  <c r="F576" i="17"/>
  <c r="H576" i="17"/>
  <c r="C576" i="17"/>
  <c r="E576" i="17" s="1"/>
  <c r="J575" i="17" l="1"/>
  <c r="L575" i="17" s="1"/>
  <c r="D576" i="17"/>
  <c r="H577" i="17"/>
  <c r="G577" i="17"/>
  <c r="F577" i="17"/>
  <c r="B578" i="17"/>
  <c r="C577" i="17"/>
  <c r="E577" i="17" s="1"/>
  <c r="I576" i="17"/>
  <c r="I577" i="17" l="1"/>
  <c r="D577" i="17"/>
  <c r="G578" i="17"/>
  <c r="F578" i="17"/>
  <c r="B579" i="17"/>
  <c r="H578" i="17"/>
  <c r="C578" i="17"/>
  <c r="E578" i="17" s="1"/>
  <c r="J576" i="17"/>
  <c r="L576" i="17" s="1"/>
  <c r="J577" i="17" l="1"/>
  <c r="L577" i="17" s="1"/>
  <c r="D578" i="17"/>
  <c r="H579" i="17"/>
  <c r="B580" i="17"/>
  <c r="G579" i="17"/>
  <c r="F579" i="17"/>
  <c r="C579" i="17"/>
  <c r="E579" i="17" s="1"/>
  <c r="I578" i="17"/>
  <c r="I579" i="17" l="1"/>
  <c r="H580" i="17"/>
  <c r="G580" i="17"/>
  <c r="F580" i="17"/>
  <c r="B581" i="17"/>
  <c r="C580" i="17"/>
  <c r="E580" i="17" s="1"/>
  <c r="D579" i="17"/>
  <c r="J578" i="17"/>
  <c r="L578" i="17" s="1"/>
  <c r="I580" i="17" l="1"/>
  <c r="F581" i="17"/>
  <c r="B582" i="17"/>
  <c r="H581" i="17"/>
  <c r="G581" i="17"/>
  <c r="C581" i="17"/>
  <c r="E581" i="17" s="1"/>
  <c r="D580" i="17"/>
  <c r="J579" i="17"/>
  <c r="L579" i="17" s="1"/>
  <c r="J580" i="17" l="1"/>
  <c r="L580" i="17" s="1"/>
  <c r="D581" i="17"/>
  <c r="H582" i="17"/>
  <c r="G582" i="17"/>
  <c r="B583" i="17"/>
  <c r="F582" i="17"/>
  <c r="C582" i="17"/>
  <c r="E582" i="17" s="1"/>
  <c r="I581" i="17"/>
  <c r="I582" i="17" l="1"/>
  <c r="H583" i="17"/>
  <c r="G583" i="17"/>
  <c r="F583" i="17"/>
  <c r="B584" i="17"/>
  <c r="C583" i="17"/>
  <c r="E583" i="17" s="1"/>
  <c r="D582" i="17"/>
  <c r="J581" i="17"/>
  <c r="L581" i="17" s="1"/>
  <c r="I583" i="17" l="1"/>
  <c r="D583" i="17"/>
  <c r="B585" i="17"/>
  <c r="F584" i="17"/>
  <c r="G584" i="17"/>
  <c r="H584" i="17"/>
  <c r="C584" i="17"/>
  <c r="E584" i="17" s="1"/>
  <c r="J582" i="17"/>
  <c r="L582" i="17" s="1"/>
  <c r="J583" i="17" l="1"/>
  <c r="L583" i="17" s="1"/>
  <c r="I584" i="17"/>
  <c r="H585" i="17"/>
  <c r="G585" i="17"/>
  <c r="F585" i="17"/>
  <c r="B586" i="17"/>
  <c r="C585" i="17"/>
  <c r="E585" i="17" s="1"/>
  <c r="D584" i="17"/>
  <c r="I585" i="17" l="1"/>
  <c r="J584" i="17"/>
  <c r="L584" i="17" s="1"/>
  <c r="D585" i="17"/>
  <c r="G586" i="17"/>
  <c r="F586" i="17"/>
  <c r="B587" i="17"/>
  <c r="H586" i="17"/>
  <c r="C586" i="17"/>
  <c r="E586" i="17" s="1"/>
  <c r="J585" i="17"/>
  <c r="L585" i="17" s="1"/>
  <c r="H587" i="17" l="1"/>
  <c r="B588" i="17"/>
  <c r="G587" i="17"/>
  <c r="F587" i="17"/>
  <c r="C587" i="17"/>
  <c r="E587" i="17" s="1"/>
  <c r="D586" i="17"/>
  <c r="I586" i="17"/>
  <c r="I587" i="17" l="1"/>
  <c r="J587" i="17" s="1"/>
  <c r="H588" i="17"/>
  <c r="G588" i="17"/>
  <c r="F588" i="17"/>
  <c r="B589" i="17"/>
  <c r="C588" i="17"/>
  <c r="E588" i="17" s="1"/>
  <c r="J586" i="17"/>
  <c r="L586" i="17" s="1"/>
  <c r="D587" i="17"/>
  <c r="L587" i="17" l="1"/>
  <c r="D588" i="17"/>
  <c r="F589" i="17"/>
  <c r="B590" i="17"/>
  <c r="H589" i="17"/>
  <c r="G589" i="17"/>
  <c r="C589" i="17"/>
  <c r="E589" i="17" s="1"/>
  <c r="I588" i="17"/>
  <c r="D589" i="17" l="1"/>
  <c r="H590" i="17"/>
  <c r="G590" i="17"/>
  <c r="B591" i="17"/>
  <c r="F590" i="17"/>
  <c r="C590" i="17"/>
  <c r="E590" i="17" s="1"/>
  <c r="J588" i="17"/>
  <c r="L588" i="17" s="1"/>
  <c r="I589" i="17"/>
  <c r="I590" i="17" l="1"/>
  <c r="J589" i="17"/>
  <c r="L589" i="17" s="1"/>
  <c r="H591" i="17"/>
  <c r="G591" i="17"/>
  <c r="F591" i="17"/>
  <c r="B592" i="17"/>
  <c r="C591" i="17"/>
  <c r="E591" i="17" s="1"/>
  <c r="D590" i="17"/>
  <c r="J590" i="17" l="1"/>
  <c r="L590" i="17" s="1"/>
  <c r="I591" i="17"/>
  <c r="D591" i="17"/>
  <c r="B593" i="17"/>
  <c r="H592" i="17"/>
  <c r="F592" i="17"/>
  <c r="G592" i="17"/>
  <c r="C592" i="17"/>
  <c r="E592" i="17" s="1"/>
  <c r="D592" i="17" l="1"/>
  <c r="H593" i="17"/>
  <c r="G593" i="17"/>
  <c r="F593" i="17"/>
  <c r="B594" i="17"/>
  <c r="C593" i="17"/>
  <c r="E593" i="17" s="1"/>
  <c r="I592" i="17"/>
  <c r="J591" i="17"/>
  <c r="L591" i="17" s="1"/>
  <c r="I593" i="17" l="1"/>
  <c r="J592" i="17"/>
  <c r="L592" i="17" s="1"/>
  <c r="G594" i="17"/>
  <c r="F594" i="17"/>
  <c r="B595" i="17"/>
  <c r="H594" i="17"/>
  <c r="C594" i="17"/>
  <c r="E594" i="17" s="1"/>
  <c r="D593" i="17"/>
  <c r="J593" i="17"/>
  <c r="L593" i="17" l="1"/>
  <c r="I594" i="17"/>
  <c r="H595" i="17"/>
  <c r="B596" i="17"/>
  <c r="G595" i="17"/>
  <c r="F595" i="17"/>
  <c r="C595" i="17"/>
  <c r="E595" i="17" s="1"/>
  <c r="J594" i="17"/>
  <c r="D594" i="17"/>
  <c r="L594" i="17" l="1"/>
  <c r="I595" i="17"/>
  <c r="J595" i="17" s="1"/>
  <c r="D595" i="17"/>
  <c r="H596" i="17"/>
  <c r="G596" i="17"/>
  <c r="F596" i="17"/>
  <c r="B597" i="17"/>
  <c r="C596" i="17"/>
  <c r="E596" i="17" s="1"/>
  <c r="L595" i="17" l="1"/>
  <c r="I596" i="17"/>
  <c r="D596" i="17"/>
  <c r="F597" i="17"/>
  <c r="B598" i="17"/>
  <c r="H597" i="17"/>
  <c r="G597" i="17"/>
  <c r="C597" i="17"/>
  <c r="E597" i="17" s="1"/>
  <c r="J596" i="17" l="1"/>
  <c r="L596" i="17" s="1"/>
  <c r="D597" i="17"/>
  <c r="H598" i="17"/>
  <c r="G598" i="17"/>
  <c r="B599" i="17"/>
  <c r="F598" i="17"/>
  <c r="C598" i="17"/>
  <c r="E598" i="17" s="1"/>
  <c r="I597" i="17"/>
  <c r="I598" i="17" l="1"/>
  <c r="J598" i="17" s="1"/>
  <c r="L598" i="17" s="1"/>
  <c r="D598" i="17"/>
  <c r="H599" i="17"/>
  <c r="G599" i="17"/>
  <c r="F599" i="17"/>
  <c r="B600" i="17"/>
  <c r="C599" i="17"/>
  <c r="E599" i="17" s="1"/>
  <c r="J597" i="17"/>
  <c r="L597" i="17" s="1"/>
  <c r="I599" i="17" l="1"/>
  <c r="D599" i="17"/>
  <c r="B601" i="17"/>
  <c r="H600" i="17"/>
  <c r="G600" i="17"/>
  <c r="F600" i="17"/>
  <c r="C600" i="17"/>
  <c r="E600" i="17" s="1"/>
  <c r="J599" i="17" l="1"/>
  <c r="L599" i="17" s="1"/>
  <c r="I600" i="17"/>
  <c r="H601" i="17"/>
  <c r="G601" i="17"/>
  <c r="F601" i="17"/>
  <c r="B602" i="17"/>
  <c r="C601" i="17"/>
  <c r="E601" i="17" s="1"/>
  <c r="D600" i="17"/>
  <c r="I601" i="17" l="1"/>
  <c r="J600" i="17"/>
  <c r="L600" i="17" s="1"/>
  <c r="D601" i="17"/>
  <c r="G602" i="17"/>
  <c r="F602" i="17"/>
  <c r="B603" i="17"/>
  <c r="H602" i="17"/>
  <c r="C602" i="17"/>
  <c r="E602" i="17" s="1"/>
  <c r="J601" i="17"/>
  <c r="L601" i="17" s="1"/>
  <c r="D602" i="17" l="1"/>
  <c r="H603" i="17"/>
  <c r="G603" i="17"/>
  <c r="F603" i="17"/>
  <c r="B604" i="17"/>
  <c r="C603" i="17"/>
  <c r="E603" i="17" s="1"/>
  <c r="I602" i="17"/>
  <c r="H604" i="17" l="1"/>
  <c r="G604" i="17"/>
  <c r="F604" i="17"/>
  <c r="B605" i="17"/>
  <c r="C604" i="17"/>
  <c r="E604" i="17" s="1"/>
  <c r="D603" i="17"/>
  <c r="I603" i="17"/>
  <c r="J602" i="17"/>
  <c r="L602" i="17" s="1"/>
  <c r="I604" i="17" l="1"/>
  <c r="J604" i="17" s="1"/>
  <c r="D604" i="17"/>
  <c r="F605" i="17"/>
  <c r="B606" i="17"/>
  <c r="D605" i="17"/>
  <c r="H605" i="17"/>
  <c r="G605" i="17"/>
  <c r="C605" i="17"/>
  <c r="E605" i="17" s="1"/>
  <c r="J603" i="17"/>
  <c r="L603" i="17" s="1"/>
  <c r="L604" i="17" l="1"/>
  <c r="I605" i="17"/>
  <c r="H606" i="17"/>
  <c r="G606" i="17"/>
  <c r="B607" i="17"/>
  <c r="F606" i="17"/>
  <c r="C606" i="17"/>
  <c r="E606" i="17" s="1"/>
  <c r="J605" i="17" l="1"/>
  <c r="L605" i="17"/>
  <c r="I606" i="17"/>
  <c r="H607" i="17"/>
  <c r="G607" i="17"/>
  <c r="F607" i="17"/>
  <c r="B608" i="17"/>
  <c r="C607" i="17"/>
  <c r="E607" i="17" s="1"/>
  <c r="D606" i="17"/>
  <c r="I607" i="17" l="1"/>
  <c r="D607" i="17"/>
  <c r="B609" i="17"/>
  <c r="H608" i="17"/>
  <c r="G608" i="17"/>
  <c r="F608" i="17"/>
  <c r="C608" i="17"/>
  <c r="E608" i="17" s="1"/>
  <c r="J606" i="17"/>
  <c r="L606" i="17" s="1"/>
  <c r="D608" i="17" l="1"/>
  <c r="J607" i="17"/>
  <c r="L607" i="17" s="1"/>
  <c r="H609" i="17"/>
  <c r="G609" i="17"/>
  <c r="F609" i="17"/>
  <c r="B610" i="17"/>
  <c r="C609" i="17"/>
  <c r="E609" i="17" s="1"/>
  <c r="I608" i="17"/>
  <c r="J608" i="17" l="1"/>
  <c r="L608" i="17" s="1"/>
  <c r="G610" i="17"/>
  <c r="F610" i="17"/>
  <c r="B611" i="17"/>
  <c r="H610" i="17"/>
  <c r="C610" i="17"/>
  <c r="E610" i="17" s="1"/>
  <c r="D609" i="17"/>
  <c r="I609" i="17"/>
  <c r="D610" i="17" l="1"/>
  <c r="I610" i="17"/>
  <c r="J610" i="17" s="1"/>
  <c r="J609" i="17"/>
  <c r="L609" i="17" s="1"/>
  <c r="D611" i="17"/>
  <c r="H611" i="17"/>
  <c r="F611" i="17"/>
  <c r="G611" i="17"/>
  <c r="B612" i="17"/>
  <c r="C611" i="17"/>
  <c r="E611" i="17" s="1"/>
  <c r="L610" i="17" l="1"/>
  <c r="H612" i="17"/>
  <c r="G612" i="17"/>
  <c r="F612" i="17"/>
  <c r="B613" i="17"/>
  <c r="C612" i="17"/>
  <c r="E612" i="17" s="1"/>
  <c r="I611" i="17"/>
  <c r="I612" i="17" l="1"/>
  <c r="F613" i="17"/>
  <c r="B614" i="17"/>
  <c r="G613" i="17"/>
  <c r="H613" i="17"/>
  <c r="C613" i="17"/>
  <c r="E613" i="17" s="1"/>
  <c r="D612" i="17"/>
  <c r="J611" i="17"/>
  <c r="L611" i="17" s="1"/>
  <c r="J612" i="17" l="1"/>
  <c r="L612" i="17" s="1"/>
  <c r="D613" i="17"/>
  <c r="H614" i="17"/>
  <c r="G614" i="17"/>
  <c r="B615" i="17"/>
  <c r="F614" i="17"/>
  <c r="C614" i="17"/>
  <c r="E614" i="17" s="1"/>
  <c r="I613" i="17"/>
  <c r="I614" i="17" l="1"/>
  <c r="J614" i="17" s="1"/>
  <c r="D614" i="17"/>
  <c r="H615" i="17"/>
  <c r="G615" i="17"/>
  <c r="F615" i="17"/>
  <c r="B616" i="17"/>
  <c r="C615" i="17"/>
  <c r="E615" i="17" s="1"/>
  <c r="J613" i="17"/>
  <c r="L613" i="17" s="1"/>
  <c r="L614" i="17" l="1"/>
  <c r="I615" i="17"/>
  <c r="J615" i="17" s="1"/>
  <c r="B617" i="17"/>
  <c r="H616" i="17"/>
  <c r="G616" i="17"/>
  <c r="F616" i="17"/>
  <c r="C616" i="17"/>
  <c r="E616" i="17" s="1"/>
  <c r="D615" i="17"/>
  <c r="I616" i="17" l="1"/>
  <c r="L615" i="17"/>
  <c r="D616" i="17"/>
  <c r="H617" i="17"/>
  <c r="G617" i="17"/>
  <c r="F617" i="17"/>
  <c r="B618" i="17"/>
  <c r="C617" i="17"/>
  <c r="E617" i="17" s="1"/>
  <c r="J616" i="17"/>
  <c r="L616" i="17" l="1"/>
  <c r="D617" i="17"/>
  <c r="I617" i="17"/>
  <c r="G618" i="17"/>
  <c r="F618" i="17"/>
  <c r="B619" i="17"/>
  <c r="H618" i="17"/>
  <c r="C618" i="17"/>
  <c r="E618" i="17" s="1"/>
  <c r="J617" i="17" l="1"/>
  <c r="L617" i="17" s="1"/>
  <c r="D618" i="17"/>
  <c r="I618" i="17"/>
  <c r="H619" i="17"/>
  <c r="B620" i="17"/>
  <c r="F619" i="17"/>
  <c r="G619" i="17"/>
  <c r="C619" i="17"/>
  <c r="E619" i="17" s="1"/>
  <c r="J618" i="17" l="1"/>
  <c r="L618" i="17" s="1"/>
  <c r="I619" i="17"/>
  <c r="J619" i="17" s="1"/>
  <c r="D619" i="17"/>
  <c r="H620" i="17"/>
  <c r="G620" i="17"/>
  <c r="F620" i="17"/>
  <c r="B621" i="17"/>
  <c r="C620" i="17"/>
  <c r="E620" i="17" s="1"/>
  <c r="L619" i="17" l="1"/>
  <c r="I620" i="17"/>
  <c r="F621" i="17"/>
  <c r="B622" i="17"/>
  <c r="G621" i="17"/>
  <c r="H621" i="17"/>
  <c r="C621" i="17"/>
  <c r="E621" i="17" s="1"/>
  <c r="D620" i="17"/>
  <c r="J620" i="17" l="1"/>
  <c r="L620" i="17" s="1"/>
  <c r="D621" i="17"/>
  <c r="H622" i="17"/>
  <c r="G622" i="17"/>
  <c r="B623" i="17"/>
  <c r="F622" i="17"/>
  <c r="C622" i="17"/>
  <c r="E622" i="17" s="1"/>
  <c r="I621" i="17"/>
  <c r="D622" i="17" l="1"/>
  <c r="J621" i="17"/>
  <c r="L621" i="17" s="1"/>
  <c r="H623" i="17"/>
  <c r="G623" i="17"/>
  <c r="F623" i="17"/>
  <c r="B624" i="17"/>
  <c r="C623" i="17"/>
  <c r="E623" i="17" s="1"/>
  <c r="I622" i="17"/>
  <c r="I623" i="17" l="1"/>
  <c r="B625" i="17"/>
  <c r="H624" i="17"/>
  <c r="G624" i="17"/>
  <c r="F624" i="17"/>
  <c r="C624" i="17"/>
  <c r="E624" i="17" s="1"/>
  <c r="J622" i="17"/>
  <c r="L622" i="17" s="1"/>
  <c r="D623" i="17"/>
  <c r="J623" i="17" l="1"/>
  <c r="L623" i="17" s="1"/>
  <c r="D624" i="17"/>
  <c r="I624" i="17"/>
  <c r="H625" i="17"/>
  <c r="G625" i="17"/>
  <c r="F625" i="17"/>
  <c r="B626" i="17"/>
  <c r="C625" i="17"/>
  <c r="E625" i="17" s="1"/>
  <c r="D625" i="17" l="1"/>
  <c r="G626" i="17"/>
  <c r="F626" i="17"/>
  <c r="B627" i="17"/>
  <c r="H626" i="17"/>
  <c r="C626" i="17"/>
  <c r="E626" i="17" s="1"/>
  <c r="J624" i="17"/>
  <c r="L624" i="17" s="1"/>
  <c r="I625" i="17"/>
  <c r="D626" i="17" l="1"/>
  <c r="J625" i="17"/>
  <c r="L625" i="17" s="1"/>
  <c r="H627" i="17"/>
  <c r="B628" i="17"/>
  <c r="G627" i="17"/>
  <c r="F627" i="17"/>
  <c r="C627" i="17"/>
  <c r="E627" i="17" s="1"/>
  <c r="I626" i="17"/>
  <c r="H628" i="17" l="1"/>
  <c r="G628" i="17"/>
  <c r="F628" i="17"/>
  <c r="B629" i="17"/>
  <c r="C628" i="17"/>
  <c r="E628" i="17" s="1"/>
  <c r="J626" i="17"/>
  <c r="L626" i="17" s="1"/>
  <c r="I627" i="17"/>
  <c r="D627" i="17"/>
  <c r="I628" i="17" l="1"/>
  <c r="D628" i="17"/>
  <c r="F629" i="17"/>
  <c r="B630" i="17"/>
  <c r="H629" i="17"/>
  <c r="G629" i="17"/>
  <c r="C629" i="17"/>
  <c r="E629" i="17" s="1"/>
  <c r="J627" i="17"/>
  <c r="L627" i="17" s="1"/>
  <c r="J628" i="17" l="1"/>
  <c r="L628" i="17"/>
  <c r="I629" i="17"/>
  <c r="D629" i="17"/>
  <c r="H630" i="17"/>
  <c r="G630" i="17"/>
  <c r="F630" i="17"/>
  <c r="B631" i="17"/>
  <c r="C630" i="17"/>
  <c r="E630" i="17" s="1"/>
  <c r="D630" i="17" l="1"/>
  <c r="H631" i="17"/>
  <c r="G631" i="17"/>
  <c r="F631" i="17"/>
  <c r="B632" i="17"/>
  <c r="C631" i="17"/>
  <c r="E631" i="17" s="1"/>
  <c r="I630" i="17"/>
  <c r="J629" i="17"/>
  <c r="L629" i="17" s="1"/>
  <c r="I631" i="17" l="1"/>
  <c r="J630" i="17"/>
  <c r="L630" i="17" s="1"/>
  <c r="B633" i="17"/>
  <c r="H632" i="17"/>
  <c r="G632" i="17"/>
  <c r="F632" i="17"/>
  <c r="C632" i="17"/>
  <c r="E632" i="17" s="1"/>
  <c r="D631" i="17"/>
  <c r="J631" i="17" l="1"/>
  <c r="L631" i="17" s="1"/>
  <c r="D632" i="17"/>
  <c r="H633" i="17"/>
  <c r="G633" i="17"/>
  <c r="F633" i="17"/>
  <c r="B634" i="17"/>
  <c r="C633" i="17"/>
  <c r="E633" i="17" s="1"/>
  <c r="I632" i="17"/>
  <c r="J632" i="17" l="1"/>
  <c r="L632" i="17" s="1"/>
  <c r="G634" i="17"/>
  <c r="F634" i="17"/>
  <c r="B635" i="17"/>
  <c r="H634" i="17"/>
  <c r="C634" i="17"/>
  <c r="E634" i="17" s="1"/>
  <c r="D633" i="17"/>
  <c r="I633" i="17"/>
  <c r="D634" i="17" l="1"/>
  <c r="J633" i="17"/>
  <c r="L633" i="17" s="1"/>
  <c r="H635" i="17"/>
  <c r="B636" i="17"/>
  <c r="G635" i="17"/>
  <c r="F635" i="17"/>
  <c r="C635" i="17"/>
  <c r="E635" i="17" s="1"/>
  <c r="I634" i="17"/>
  <c r="D635" i="17" l="1"/>
  <c r="H636" i="17"/>
  <c r="G636" i="17"/>
  <c r="F636" i="17"/>
  <c r="B637" i="17"/>
  <c r="C636" i="17"/>
  <c r="E636" i="17" s="1"/>
  <c r="J634" i="17"/>
  <c r="L634" i="17" s="1"/>
  <c r="I635" i="17"/>
  <c r="I636" i="17" l="1"/>
  <c r="F637" i="17"/>
  <c r="B638" i="17"/>
  <c r="H637" i="17"/>
  <c r="G637" i="17"/>
  <c r="C637" i="17"/>
  <c r="E637" i="17" s="1"/>
  <c r="D636" i="17"/>
  <c r="J635" i="17"/>
  <c r="L635" i="17" s="1"/>
  <c r="J636" i="17" l="1"/>
  <c r="L636" i="17" s="1"/>
  <c r="D637" i="17"/>
  <c r="H638" i="17"/>
  <c r="G638" i="17"/>
  <c r="F638" i="17"/>
  <c r="B639" i="17"/>
  <c r="C638" i="17"/>
  <c r="E638" i="17" s="1"/>
  <c r="I637" i="17"/>
  <c r="I638" i="17" l="1"/>
  <c r="H639" i="17"/>
  <c r="G639" i="17"/>
  <c r="F639" i="17"/>
  <c r="B640" i="17"/>
  <c r="C639" i="17"/>
  <c r="E639" i="17" s="1"/>
  <c r="D638" i="17"/>
  <c r="J637" i="17"/>
  <c r="L637" i="17" s="1"/>
  <c r="J638" i="17" l="1"/>
  <c r="L638" i="17" s="1"/>
  <c r="D639" i="17"/>
  <c r="I639" i="17"/>
  <c r="B641" i="17"/>
  <c r="G640" i="17"/>
  <c r="F640" i="17"/>
  <c r="H640" i="17"/>
  <c r="C640" i="17"/>
  <c r="E640" i="17" s="1"/>
  <c r="J639" i="17" l="1"/>
  <c r="L639" i="17" s="1"/>
  <c r="I640" i="17"/>
  <c r="D640" i="17"/>
  <c r="H641" i="17"/>
  <c r="G641" i="17"/>
  <c r="F641" i="17"/>
  <c r="B642" i="17"/>
  <c r="C641" i="17"/>
  <c r="E641" i="17" s="1"/>
  <c r="D641" i="17" l="1"/>
  <c r="G642" i="17"/>
  <c r="F642" i="17"/>
  <c r="B643" i="17"/>
  <c r="H642" i="17"/>
  <c r="C642" i="17"/>
  <c r="E642" i="17" s="1"/>
  <c r="I641" i="17"/>
  <c r="J640" i="17"/>
  <c r="L640" i="17" s="1"/>
  <c r="J641" i="17" l="1"/>
  <c r="L641" i="17" s="1"/>
  <c r="D642" i="17"/>
  <c r="H643" i="17"/>
  <c r="B644" i="17"/>
  <c r="G643" i="17"/>
  <c r="F643" i="17"/>
  <c r="C643" i="17"/>
  <c r="E643" i="17" s="1"/>
  <c r="I642" i="17"/>
  <c r="D643" i="17" l="1"/>
  <c r="H644" i="17"/>
  <c r="G644" i="17"/>
  <c r="F644" i="17"/>
  <c r="B645" i="17"/>
  <c r="C644" i="17"/>
  <c r="E644" i="17" s="1"/>
  <c r="J642" i="17"/>
  <c r="L642" i="17" s="1"/>
  <c r="I643" i="17"/>
  <c r="I644" i="17" l="1"/>
  <c r="D644" i="17"/>
  <c r="F645" i="17"/>
  <c r="B646" i="17"/>
  <c r="H645" i="17"/>
  <c r="G645" i="17"/>
  <c r="C645" i="17"/>
  <c r="E645" i="17" s="1"/>
  <c r="J643" i="17"/>
  <c r="L643" i="17" s="1"/>
  <c r="J644" i="17" l="1"/>
  <c r="L644" i="17" s="1"/>
  <c r="D645" i="17"/>
  <c r="I645" i="17"/>
  <c r="H646" i="17"/>
  <c r="G646" i="17"/>
  <c r="B647" i="17"/>
  <c r="F646" i="17"/>
  <c r="C646" i="17"/>
  <c r="E646" i="17" s="1"/>
  <c r="J645" i="17" l="1"/>
  <c r="L645" i="17" s="1"/>
  <c r="D646" i="17"/>
  <c r="H647" i="17"/>
  <c r="G647" i="17"/>
  <c r="F647" i="17"/>
  <c r="B648" i="17"/>
  <c r="C647" i="17"/>
  <c r="E647" i="17" s="1"/>
  <c r="I646" i="17"/>
  <c r="I647" i="17" l="1"/>
  <c r="J647" i="17" s="1"/>
  <c r="L647" i="17" s="1"/>
  <c r="J646" i="17"/>
  <c r="L646" i="17" s="1"/>
  <c r="D647" i="17"/>
  <c r="B649" i="17"/>
  <c r="F648" i="17"/>
  <c r="G648" i="17"/>
  <c r="H648" i="17"/>
  <c r="C648" i="17"/>
  <c r="E648" i="17" s="1"/>
  <c r="I648" i="17" l="1"/>
  <c r="H649" i="17"/>
  <c r="G649" i="17"/>
  <c r="F649" i="17"/>
  <c r="B650" i="17"/>
  <c r="C649" i="17"/>
  <c r="E649" i="17" s="1"/>
  <c r="J648" i="17"/>
  <c r="D648" i="17"/>
  <c r="I649" i="17" l="1"/>
  <c r="L648" i="17"/>
  <c r="D649" i="17"/>
  <c r="G650" i="17"/>
  <c r="F650" i="17"/>
  <c r="B651" i="17"/>
  <c r="H650" i="17"/>
  <c r="C650" i="17"/>
  <c r="E650" i="17" s="1"/>
  <c r="J649" i="17"/>
  <c r="L649" i="17" l="1"/>
  <c r="H651" i="17"/>
  <c r="B652" i="17"/>
  <c r="G651" i="17"/>
  <c r="F651" i="17"/>
  <c r="C651" i="17"/>
  <c r="E651" i="17" s="1"/>
  <c r="D650" i="17"/>
  <c r="I650" i="17"/>
  <c r="I651" i="17" l="1"/>
  <c r="H652" i="17"/>
  <c r="G652" i="17"/>
  <c r="F652" i="17"/>
  <c r="B653" i="17"/>
  <c r="C652" i="17"/>
  <c r="E652" i="17" s="1"/>
  <c r="J650" i="17"/>
  <c r="L650" i="17" s="1"/>
  <c r="D651" i="17"/>
  <c r="J651" i="17" l="1"/>
  <c r="L651" i="17" s="1"/>
  <c r="I652" i="17"/>
  <c r="D652" i="17"/>
  <c r="F653" i="17"/>
  <c r="B654" i="17"/>
  <c r="H653" i="17"/>
  <c r="G653" i="17"/>
  <c r="C653" i="17"/>
  <c r="E653" i="17" s="1"/>
  <c r="J652" i="17" l="1"/>
  <c r="L652" i="17" s="1"/>
  <c r="D653" i="17"/>
  <c r="I653" i="17"/>
  <c r="H654" i="17"/>
  <c r="G654" i="17"/>
  <c r="B655" i="17"/>
  <c r="F654" i="17"/>
  <c r="C654" i="17"/>
  <c r="E654" i="17" s="1"/>
  <c r="I654" i="17" l="1"/>
  <c r="H655" i="17"/>
  <c r="G655" i="17"/>
  <c r="F655" i="17"/>
  <c r="B656" i="17"/>
  <c r="C655" i="17"/>
  <c r="E655" i="17" s="1"/>
  <c r="D654" i="17"/>
  <c r="J653" i="17"/>
  <c r="L653" i="17" s="1"/>
  <c r="J654" i="17" l="1"/>
  <c r="L654" i="17" s="1"/>
  <c r="I655" i="17"/>
  <c r="J655" i="17" s="1"/>
  <c r="D655" i="17"/>
  <c r="B657" i="17"/>
  <c r="H656" i="17"/>
  <c r="F656" i="17"/>
  <c r="G656" i="17"/>
  <c r="C656" i="17"/>
  <c r="E656" i="17" s="1"/>
  <c r="L655" i="17" l="1"/>
  <c r="D656" i="17"/>
  <c r="H657" i="17"/>
  <c r="G657" i="17"/>
  <c r="F657" i="17"/>
  <c r="B658" i="17"/>
  <c r="C657" i="17"/>
  <c r="E657" i="17" s="1"/>
  <c r="I656" i="17"/>
  <c r="I657" i="17" l="1"/>
  <c r="G658" i="17"/>
  <c r="F658" i="17"/>
  <c r="B659" i="17"/>
  <c r="H658" i="17"/>
  <c r="C658" i="17"/>
  <c r="E658" i="17" s="1"/>
  <c r="D657" i="17"/>
  <c r="J656" i="17"/>
  <c r="L656" i="17" s="1"/>
  <c r="J657" i="17"/>
  <c r="L657" i="17" l="1"/>
  <c r="D658" i="17"/>
  <c r="H659" i="17"/>
  <c r="B660" i="17"/>
  <c r="G659" i="17"/>
  <c r="F659" i="17"/>
  <c r="C659" i="17"/>
  <c r="E659" i="17" s="1"/>
  <c r="I658" i="17"/>
  <c r="D659" i="17" l="1"/>
  <c r="I659" i="17"/>
  <c r="H660" i="17"/>
  <c r="G660" i="17"/>
  <c r="F660" i="17"/>
  <c r="B661" i="17"/>
  <c r="C660" i="17"/>
  <c r="E660" i="17" s="1"/>
  <c r="J658" i="17"/>
  <c r="L658" i="17" s="1"/>
  <c r="I660" i="17" l="1"/>
  <c r="J660" i="17" s="1"/>
  <c r="L660" i="17"/>
  <c r="D660" i="17"/>
  <c r="F661" i="17"/>
  <c r="B662" i="17"/>
  <c r="H661" i="17"/>
  <c r="G661" i="17"/>
  <c r="C661" i="17"/>
  <c r="E661" i="17" s="1"/>
  <c r="J659" i="17"/>
  <c r="L659" i="17" s="1"/>
  <c r="D661" i="17" l="1"/>
  <c r="H662" i="17"/>
  <c r="G662" i="17"/>
  <c r="B663" i="17"/>
  <c r="F662" i="17"/>
  <c r="C662" i="17"/>
  <c r="E662" i="17" s="1"/>
  <c r="I661" i="17"/>
  <c r="I662" i="17" l="1"/>
  <c r="J662" i="17" s="1"/>
  <c r="D662" i="17"/>
  <c r="H663" i="17"/>
  <c r="G663" i="17"/>
  <c r="F663" i="17"/>
  <c r="B664" i="17"/>
  <c r="C663" i="17"/>
  <c r="E663" i="17" s="1"/>
  <c r="J661" i="17"/>
  <c r="L661" i="17" s="1"/>
  <c r="L662" i="17" l="1"/>
  <c r="B665" i="17"/>
  <c r="H664" i="17"/>
  <c r="G664" i="17"/>
  <c r="F664" i="17"/>
  <c r="C664" i="17"/>
  <c r="E664" i="17" s="1"/>
  <c r="I663" i="17"/>
  <c r="D663" i="17"/>
  <c r="I664" i="17" l="1"/>
  <c r="J663" i="17"/>
  <c r="L663" i="17" s="1"/>
  <c r="D664" i="17"/>
  <c r="H665" i="17"/>
  <c r="G665" i="17"/>
  <c r="F665" i="17"/>
  <c r="B666" i="17"/>
  <c r="C665" i="17"/>
  <c r="E665" i="17" s="1"/>
  <c r="J664" i="17" l="1"/>
  <c r="L664" i="17" s="1"/>
  <c r="I665" i="17"/>
  <c r="G666" i="17"/>
  <c r="F666" i="17"/>
  <c r="B667" i="17"/>
  <c r="H666" i="17"/>
  <c r="C666" i="17"/>
  <c r="E666" i="17" s="1"/>
  <c r="D665" i="17"/>
  <c r="J665" i="17" l="1"/>
  <c r="L665" i="17"/>
  <c r="D666" i="17"/>
  <c r="I666" i="17"/>
  <c r="J666" i="17" s="1"/>
  <c r="H667" i="17"/>
  <c r="G667" i="17"/>
  <c r="F667" i="17"/>
  <c r="B668" i="17"/>
  <c r="C667" i="17"/>
  <c r="E667" i="17" s="1"/>
  <c r="L666" i="17" l="1"/>
  <c r="D667" i="17"/>
  <c r="I667" i="17"/>
  <c r="J667" i="17" s="1"/>
  <c r="H668" i="17"/>
  <c r="G668" i="17"/>
  <c r="F668" i="17"/>
  <c r="B669" i="17"/>
  <c r="C668" i="17"/>
  <c r="E668" i="17" s="1"/>
  <c r="L667" i="17" l="1"/>
  <c r="F669" i="17"/>
  <c r="B670" i="17"/>
  <c r="H669" i="17"/>
  <c r="G669" i="17"/>
  <c r="C669" i="17"/>
  <c r="E669" i="17" s="1"/>
  <c r="I668" i="17"/>
  <c r="D668" i="17"/>
  <c r="J668" i="17" l="1"/>
  <c r="L668" i="17" s="1"/>
  <c r="H670" i="17"/>
  <c r="F670" i="17"/>
  <c r="B671" i="17"/>
  <c r="G670" i="17"/>
  <c r="C670" i="17"/>
  <c r="E670" i="17" s="1"/>
  <c r="D669" i="17"/>
  <c r="I669" i="17"/>
  <c r="D670" i="17" l="1"/>
  <c r="I670" i="17"/>
  <c r="J669" i="17"/>
  <c r="L669" i="17" s="1"/>
  <c r="H671" i="17"/>
  <c r="F671" i="17"/>
  <c r="B672" i="17"/>
  <c r="G671" i="17"/>
  <c r="C671" i="17"/>
  <c r="E671" i="17" s="1"/>
  <c r="J670" i="17" l="1"/>
  <c r="L670" i="17" s="1"/>
  <c r="I671" i="17"/>
  <c r="D671" i="17"/>
  <c r="B673" i="17"/>
  <c r="H672" i="17"/>
  <c r="G672" i="17"/>
  <c r="F672" i="17"/>
  <c r="C672" i="17"/>
  <c r="E672" i="17" s="1"/>
  <c r="J671" i="17" l="1"/>
  <c r="L671" i="17" s="1"/>
  <c r="I672" i="17"/>
  <c r="H673" i="17"/>
  <c r="G673" i="17"/>
  <c r="F673" i="17"/>
  <c r="B674" i="17"/>
  <c r="C673" i="17"/>
  <c r="E673" i="17" s="1"/>
  <c r="D672" i="17"/>
  <c r="J672" i="17" l="1"/>
  <c r="L672" i="17" s="1"/>
  <c r="I673" i="17"/>
  <c r="G674" i="17"/>
  <c r="B675" i="17"/>
  <c r="H674" i="17"/>
  <c r="F674" i="17"/>
  <c r="C674" i="17"/>
  <c r="E674" i="17" s="1"/>
  <c r="D673" i="17"/>
  <c r="I674" i="17" l="1"/>
  <c r="J674" i="17" s="1"/>
  <c r="L674" i="17" s="1"/>
  <c r="J673" i="17"/>
  <c r="L673" i="17" s="1"/>
  <c r="D674" i="17"/>
  <c r="B676" i="17"/>
  <c r="H675" i="17"/>
  <c r="G675" i="17"/>
  <c r="F675" i="17"/>
  <c r="C675" i="17"/>
  <c r="E675" i="17" s="1"/>
  <c r="I675" i="17" l="1"/>
  <c r="G676" i="17"/>
  <c r="F676" i="17"/>
  <c r="B677" i="17"/>
  <c r="H676" i="17"/>
  <c r="C676" i="17"/>
  <c r="E676" i="17" s="1"/>
  <c r="J675" i="17"/>
  <c r="D675" i="17"/>
  <c r="L675" i="17" l="1"/>
  <c r="F677" i="17"/>
  <c r="G677" i="17"/>
  <c r="B678" i="17"/>
  <c r="H677" i="17"/>
  <c r="C677" i="17"/>
  <c r="E677" i="17" s="1"/>
  <c r="D676" i="17"/>
  <c r="I676" i="17"/>
  <c r="H678" i="17" l="1"/>
  <c r="G678" i="17"/>
  <c r="F678" i="17"/>
  <c r="B679" i="17"/>
  <c r="C678" i="17"/>
  <c r="E678" i="17" s="1"/>
  <c r="D677" i="17"/>
  <c r="J676" i="17"/>
  <c r="L676" i="17" s="1"/>
  <c r="I677" i="17"/>
  <c r="I678" i="17" l="1"/>
  <c r="H679" i="17"/>
  <c r="F679" i="17"/>
  <c r="B680" i="17"/>
  <c r="G679" i="17"/>
  <c r="C679" i="17"/>
  <c r="E679" i="17" s="1"/>
  <c r="D678" i="17"/>
  <c r="J677" i="17"/>
  <c r="L677" i="17" s="1"/>
  <c r="J678" i="17" l="1"/>
  <c r="L678" i="17" s="1"/>
  <c r="D679" i="17"/>
  <c r="B681" i="17"/>
  <c r="H680" i="17"/>
  <c r="G680" i="17"/>
  <c r="F680" i="17"/>
  <c r="C680" i="17"/>
  <c r="E680" i="17" s="1"/>
  <c r="I679" i="17"/>
  <c r="I680" i="17" l="1"/>
  <c r="H681" i="17"/>
  <c r="G681" i="17"/>
  <c r="B682" i="17"/>
  <c r="F681" i="17"/>
  <c r="C681" i="17"/>
  <c r="E681" i="17" s="1"/>
  <c r="D680" i="17"/>
  <c r="J679" i="17"/>
  <c r="L679" i="17" s="1"/>
  <c r="I681" i="17" l="1"/>
  <c r="J680" i="17"/>
  <c r="L680" i="17" s="1"/>
  <c r="D681" i="17"/>
  <c r="G682" i="17"/>
  <c r="B683" i="17"/>
  <c r="F682" i="17"/>
  <c r="H682" i="17"/>
  <c r="C682" i="17"/>
  <c r="E682" i="17" s="1"/>
  <c r="J681" i="17" l="1"/>
  <c r="L681" i="17" s="1"/>
  <c r="D682" i="17"/>
  <c r="I682" i="17"/>
  <c r="B684" i="17"/>
  <c r="H683" i="17"/>
  <c r="G683" i="17"/>
  <c r="F683" i="17"/>
  <c r="C683" i="17"/>
  <c r="E683" i="17" s="1"/>
  <c r="J682" i="17" l="1"/>
  <c r="L682" i="17" s="1"/>
  <c r="D683" i="17"/>
  <c r="I683" i="17"/>
  <c r="G684" i="17"/>
  <c r="F684" i="17"/>
  <c r="B685" i="17"/>
  <c r="H684" i="17"/>
  <c r="C684" i="17"/>
  <c r="E684" i="17" s="1"/>
  <c r="J683" i="17" l="1"/>
  <c r="L683" i="17" s="1"/>
  <c r="D684" i="17"/>
  <c r="F685" i="17"/>
  <c r="H685" i="17"/>
  <c r="G685" i="17"/>
  <c r="B686" i="17"/>
  <c r="C685" i="17"/>
  <c r="E685" i="17" s="1"/>
  <c r="I684" i="17"/>
  <c r="J684" i="17" l="1"/>
  <c r="L684" i="17" s="1"/>
  <c r="H686" i="17"/>
  <c r="G686" i="17"/>
  <c r="F686" i="17"/>
  <c r="B687" i="17"/>
  <c r="C686" i="17"/>
  <c r="E686" i="17" s="1"/>
  <c r="D685" i="17"/>
  <c r="I685" i="17"/>
  <c r="D686" i="17" l="1"/>
  <c r="I686" i="17"/>
  <c r="J685" i="17"/>
  <c r="L685" i="17" s="1"/>
  <c r="H687" i="17"/>
  <c r="F687" i="17"/>
  <c r="B688" i="17"/>
  <c r="G687" i="17"/>
  <c r="C687" i="17"/>
  <c r="E687" i="17" s="1"/>
  <c r="J686" i="17" l="1"/>
  <c r="L686" i="17" s="1"/>
  <c r="I687" i="17"/>
  <c r="J687" i="17" s="1"/>
  <c r="B689" i="17"/>
  <c r="H688" i="17"/>
  <c r="G688" i="17"/>
  <c r="F688" i="17"/>
  <c r="C688" i="17"/>
  <c r="E688" i="17" s="1"/>
  <c r="D687" i="17"/>
  <c r="L687" i="17" l="1"/>
  <c r="D688" i="17"/>
  <c r="I688" i="17"/>
  <c r="H689" i="17"/>
  <c r="G689" i="17"/>
  <c r="B690" i="17"/>
  <c r="F689" i="17"/>
  <c r="C689" i="17"/>
  <c r="E689" i="17" s="1"/>
  <c r="I689" i="17" l="1"/>
  <c r="D689" i="17"/>
  <c r="J688" i="17"/>
  <c r="L688" i="17" s="1"/>
  <c r="G690" i="17"/>
  <c r="B691" i="17"/>
  <c r="H690" i="17"/>
  <c r="F690" i="17"/>
  <c r="C690" i="17"/>
  <c r="E690" i="17" s="1"/>
  <c r="I690" i="17" l="1"/>
  <c r="J690" i="17" s="1"/>
  <c r="L690" i="17" s="1"/>
  <c r="J689" i="17"/>
  <c r="L689" i="17" s="1"/>
  <c r="D690" i="17"/>
  <c r="F691" i="17"/>
  <c r="B692" i="17"/>
  <c r="G691" i="17"/>
  <c r="H691" i="17"/>
  <c r="C691" i="17"/>
  <c r="E691" i="17" s="1"/>
  <c r="D691" i="17" l="1"/>
  <c r="I691" i="17"/>
  <c r="G692" i="17"/>
  <c r="F692" i="17"/>
  <c r="H692" i="17"/>
  <c r="B693" i="17"/>
  <c r="C692" i="17"/>
  <c r="E692" i="17" s="1"/>
  <c r="J691" i="17" l="1"/>
  <c r="L691" i="17" s="1"/>
  <c r="D692" i="17"/>
  <c r="F693" i="17"/>
  <c r="H693" i="17"/>
  <c r="G693" i="17"/>
  <c r="B694" i="17"/>
  <c r="C693" i="17"/>
  <c r="E693" i="17" s="1"/>
  <c r="I692" i="17"/>
  <c r="J692" i="17" l="1"/>
  <c r="L692" i="17" s="1"/>
  <c r="D693" i="17"/>
  <c r="H694" i="17"/>
  <c r="G694" i="17"/>
  <c r="F694" i="17"/>
  <c r="B695" i="17"/>
  <c r="C694" i="17"/>
  <c r="E694" i="17" s="1"/>
  <c r="I693" i="17"/>
  <c r="I694" i="17" l="1"/>
  <c r="J694" i="17" s="1"/>
  <c r="L694" i="17" s="1"/>
  <c r="J693" i="17"/>
  <c r="L693" i="17" s="1"/>
  <c r="H695" i="17"/>
  <c r="F695" i="17"/>
  <c r="B696" i="17"/>
  <c r="G695" i="17"/>
  <c r="C695" i="17"/>
  <c r="E695" i="17" s="1"/>
  <c r="D694" i="17"/>
  <c r="I695" i="17" l="1"/>
  <c r="J695" i="17" s="1"/>
  <c r="D695" i="17"/>
  <c r="B697" i="17"/>
  <c r="H696" i="17"/>
  <c r="G696" i="17"/>
  <c r="F696" i="17"/>
  <c r="C696" i="17"/>
  <c r="E696" i="17" s="1"/>
  <c r="L695" i="17" l="1"/>
  <c r="H697" i="17"/>
  <c r="G697" i="17"/>
  <c r="B698" i="17"/>
  <c r="F697" i="17"/>
  <c r="C697" i="17"/>
  <c r="E697" i="17" s="1"/>
  <c r="D696" i="17"/>
  <c r="I696" i="17"/>
  <c r="I697" i="17" l="1"/>
  <c r="D697" i="17"/>
  <c r="G698" i="17"/>
  <c r="B699" i="17"/>
  <c r="F698" i="17"/>
  <c r="H698" i="17"/>
  <c r="C698" i="17"/>
  <c r="E698" i="17" s="1"/>
  <c r="J696" i="17"/>
  <c r="L696" i="17" s="1"/>
  <c r="J697" i="17"/>
  <c r="L697" i="17" s="1"/>
  <c r="D698" i="17" l="1"/>
  <c r="I698" i="17"/>
  <c r="G699" i="17"/>
  <c r="F699" i="17"/>
  <c r="B700" i="17"/>
  <c r="H699" i="17"/>
  <c r="C699" i="17"/>
  <c r="E699" i="17" s="1"/>
  <c r="J698" i="17" l="1"/>
  <c r="L698" i="17" s="1"/>
  <c r="I699" i="17"/>
  <c r="G700" i="17"/>
  <c r="F700" i="17"/>
  <c r="H700" i="17"/>
  <c r="B701" i="17"/>
  <c r="C700" i="17"/>
  <c r="E700" i="17" s="1"/>
  <c r="D699" i="17"/>
  <c r="J699" i="17" l="1"/>
  <c r="L699" i="17" s="1"/>
  <c r="D700" i="17"/>
  <c r="F701" i="17"/>
  <c r="H701" i="17"/>
  <c r="G701" i="17"/>
  <c r="B702" i="17"/>
  <c r="C701" i="17"/>
  <c r="E701" i="17" s="1"/>
  <c r="I700" i="17"/>
  <c r="H702" i="17" l="1"/>
  <c r="B703" i="17"/>
  <c r="G702" i="17"/>
  <c r="F702" i="17"/>
  <c r="C702" i="17"/>
  <c r="E702" i="17" s="1"/>
  <c r="D701" i="17"/>
  <c r="J700" i="17"/>
  <c r="L700" i="17" s="1"/>
  <c r="I701" i="17"/>
  <c r="I702" i="17" l="1"/>
  <c r="D702" i="17"/>
  <c r="H703" i="17"/>
  <c r="F703" i="17"/>
  <c r="B704" i="17"/>
  <c r="G703" i="17"/>
  <c r="C703" i="17"/>
  <c r="E703" i="17" s="1"/>
  <c r="J701" i="17"/>
  <c r="L701" i="17" s="1"/>
  <c r="J702" i="17" l="1"/>
  <c r="L702" i="17" s="1"/>
  <c r="D703" i="17"/>
  <c r="B705" i="17"/>
  <c r="H704" i="17"/>
  <c r="F704" i="17"/>
  <c r="G704" i="17"/>
  <c r="C704" i="17"/>
  <c r="E704" i="17" s="1"/>
  <c r="I703" i="17"/>
  <c r="I704" i="17" l="1"/>
  <c r="H705" i="17"/>
  <c r="G705" i="17"/>
  <c r="B706" i="17"/>
  <c r="F705" i="17"/>
  <c r="C705" i="17"/>
  <c r="E705" i="17" s="1"/>
  <c r="D704" i="17"/>
  <c r="J703" i="17"/>
  <c r="L703" i="17" s="1"/>
  <c r="I705" i="17" l="1"/>
  <c r="G706" i="17"/>
  <c r="B707" i="17"/>
  <c r="H706" i="17"/>
  <c r="F706" i="17"/>
  <c r="C706" i="17"/>
  <c r="E706" i="17" s="1"/>
  <c r="D705" i="17"/>
  <c r="J704" i="17"/>
  <c r="L704" i="17" s="1"/>
  <c r="J705" i="17" l="1"/>
  <c r="L705" i="17" s="1"/>
  <c r="D706" i="17"/>
  <c r="I706" i="17"/>
  <c r="H707" i="17"/>
  <c r="G707" i="17"/>
  <c r="F707" i="17"/>
  <c r="B708" i="17"/>
  <c r="C707" i="17"/>
  <c r="E707" i="17" s="1"/>
  <c r="J706" i="17" l="1"/>
  <c r="L706" i="17" s="1"/>
  <c r="I707" i="17"/>
  <c r="J707" i="17" s="1"/>
  <c r="D707" i="17"/>
  <c r="G708" i="17"/>
  <c r="F708" i="17"/>
  <c r="H708" i="17"/>
  <c r="B709" i="17"/>
  <c r="C708" i="17"/>
  <c r="E708" i="17" s="1"/>
  <c r="L707" i="17" l="1"/>
  <c r="D708" i="17"/>
  <c r="I708" i="17"/>
  <c r="F709" i="17"/>
  <c r="B710" i="17"/>
  <c r="H709" i="17"/>
  <c r="G709" i="17"/>
  <c r="C709" i="17"/>
  <c r="E709" i="17" s="1"/>
  <c r="I709" i="17" l="1"/>
  <c r="H710" i="17"/>
  <c r="B711" i="17"/>
  <c r="G710" i="17"/>
  <c r="F710" i="17"/>
  <c r="C710" i="17"/>
  <c r="E710" i="17" s="1"/>
  <c r="D709" i="17"/>
  <c r="J708" i="17"/>
  <c r="L708" i="17" s="1"/>
  <c r="I710" i="17" l="1"/>
  <c r="J710" i="17" s="1"/>
  <c r="H711" i="17"/>
  <c r="G711" i="17"/>
  <c r="F711" i="17"/>
  <c r="B712" i="17"/>
  <c r="C711" i="17"/>
  <c r="E711" i="17" s="1"/>
  <c r="D710" i="17"/>
  <c r="J709" i="17"/>
  <c r="L709" i="17" s="1"/>
  <c r="L710" i="17" l="1"/>
  <c r="I711" i="17"/>
  <c r="B713" i="17"/>
  <c r="H712" i="17"/>
  <c r="G712" i="17"/>
  <c r="F712" i="17"/>
  <c r="C712" i="17"/>
  <c r="E712" i="17" s="1"/>
  <c r="D711" i="17"/>
  <c r="J711" i="17" l="1"/>
  <c r="L711" i="17"/>
  <c r="I712" i="17"/>
  <c r="D712" i="17"/>
  <c r="H713" i="17"/>
  <c r="G713" i="17"/>
  <c r="B714" i="17"/>
  <c r="F713" i="17"/>
  <c r="C713" i="17"/>
  <c r="E713" i="17" s="1"/>
  <c r="J712" i="17" l="1"/>
  <c r="L712" i="17" s="1"/>
  <c r="D713" i="17"/>
  <c r="G714" i="17"/>
  <c r="F714" i="17"/>
  <c r="B715" i="17"/>
  <c r="H714" i="17"/>
  <c r="C714" i="17"/>
  <c r="E714" i="17" s="1"/>
  <c r="I713" i="17"/>
  <c r="D714" i="17" l="1"/>
  <c r="H715" i="17"/>
  <c r="G715" i="17"/>
  <c r="F715" i="17"/>
  <c r="B716" i="17"/>
  <c r="C715" i="17"/>
  <c r="E715" i="17" s="1"/>
  <c r="I714" i="17"/>
  <c r="J713" i="17"/>
  <c r="L713" i="17" s="1"/>
  <c r="H716" i="17" l="1"/>
  <c r="G716" i="17"/>
  <c r="F716" i="17"/>
  <c r="B717" i="17"/>
  <c r="C716" i="17"/>
  <c r="E716" i="17" s="1"/>
  <c r="I715" i="17"/>
  <c r="D715" i="17"/>
  <c r="J714" i="17"/>
  <c r="L714" i="17" s="1"/>
  <c r="I716" i="17" l="1"/>
  <c r="D716" i="17"/>
  <c r="F717" i="17"/>
  <c r="B718" i="17"/>
  <c r="H717" i="17"/>
  <c r="G717" i="17"/>
  <c r="C717" i="17"/>
  <c r="E717" i="17" s="1"/>
  <c r="J715" i="17"/>
  <c r="L715" i="17" s="1"/>
  <c r="J716" i="17" l="1"/>
  <c r="L716" i="17" s="1"/>
  <c r="I717" i="17"/>
  <c r="D717" i="17"/>
  <c r="H718" i="17"/>
  <c r="G718" i="17"/>
  <c r="F718" i="17"/>
  <c r="B719" i="17"/>
  <c r="C718" i="17"/>
  <c r="E718" i="17" s="1"/>
  <c r="D718" i="17" l="1"/>
  <c r="I718" i="17"/>
  <c r="H719" i="17"/>
  <c r="G719" i="17"/>
  <c r="F719" i="17"/>
  <c r="B720" i="17"/>
  <c r="C719" i="17"/>
  <c r="E719" i="17" s="1"/>
  <c r="J717" i="17"/>
  <c r="L717" i="17" s="1"/>
  <c r="I719" i="17" l="1"/>
  <c r="J719" i="17" s="1"/>
  <c r="L719" i="17" s="1"/>
  <c r="J718" i="17"/>
  <c r="L718" i="17" s="1"/>
  <c r="D719" i="17"/>
  <c r="B721" i="17"/>
  <c r="H720" i="17"/>
  <c r="G720" i="17"/>
  <c r="F720" i="17"/>
  <c r="C720" i="17"/>
  <c r="E720" i="17" s="1"/>
  <c r="D720" i="17" l="1"/>
  <c r="H721" i="17"/>
  <c r="G721" i="17"/>
  <c r="F721" i="17"/>
  <c r="B722" i="17"/>
  <c r="C721" i="17"/>
  <c r="E721" i="17" s="1"/>
  <c r="I720" i="17"/>
  <c r="I721" i="17" l="1"/>
  <c r="J720" i="17"/>
  <c r="L720" i="17" s="1"/>
  <c r="G722" i="17"/>
  <c r="F722" i="17"/>
  <c r="B723" i="17"/>
  <c r="H722" i="17"/>
  <c r="C722" i="17"/>
  <c r="E722" i="17" s="1"/>
  <c r="D721" i="17"/>
  <c r="J721" i="17" l="1"/>
  <c r="L721" i="17" s="1"/>
  <c r="I722" i="17"/>
  <c r="B724" i="17"/>
  <c r="H723" i="17"/>
  <c r="G723" i="17"/>
  <c r="F723" i="17"/>
  <c r="C723" i="17"/>
  <c r="E723" i="17" s="1"/>
  <c r="D722" i="17"/>
  <c r="J722" i="17" l="1"/>
  <c r="L722" i="17" s="1"/>
  <c r="D723" i="17"/>
  <c r="I723" i="17"/>
  <c r="H724" i="17"/>
  <c r="G724" i="17"/>
  <c r="F724" i="17"/>
  <c r="B725" i="17"/>
  <c r="C724" i="17"/>
  <c r="E724" i="17" s="1"/>
  <c r="J723" i="17" l="1"/>
  <c r="L723" i="17" s="1"/>
  <c r="I724" i="17"/>
  <c r="D724" i="17"/>
  <c r="F725" i="17"/>
  <c r="B726" i="17"/>
  <c r="H725" i="17"/>
  <c r="G725" i="17"/>
  <c r="C725" i="17"/>
  <c r="E725" i="17" s="1"/>
  <c r="J724" i="17" l="1"/>
  <c r="L724" i="17" s="1"/>
  <c r="D725" i="17"/>
  <c r="I725" i="17"/>
  <c r="H726" i="17"/>
  <c r="B727" i="17"/>
  <c r="G726" i="17"/>
  <c r="F726" i="17"/>
  <c r="C726" i="17"/>
  <c r="E726" i="17" s="1"/>
  <c r="J725" i="17" l="1"/>
  <c r="L725" i="17"/>
  <c r="I726" i="17"/>
  <c r="H727" i="17"/>
  <c r="G727" i="17"/>
  <c r="F727" i="17"/>
  <c r="B728" i="17"/>
  <c r="C727" i="17"/>
  <c r="E727" i="17" s="1"/>
  <c r="D726" i="17"/>
  <c r="J726" i="17" l="1"/>
  <c r="L726" i="17"/>
  <c r="D727" i="17"/>
  <c r="I727" i="17"/>
  <c r="B729" i="17"/>
  <c r="H728" i="17"/>
  <c r="G728" i="17"/>
  <c r="F728" i="17"/>
  <c r="C728" i="17"/>
  <c r="E728" i="17" s="1"/>
  <c r="I728" i="17" l="1"/>
  <c r="J727" i="17"/>
  <c r="L727" i="17" s="1"/>
  <c r="D728" i="17"/>
  <c r="J728" i="17"/>
  <c r="H729" i="17"/>
  <c r="G729" i="17"/>
  <c r="B730" i="17"/>
  <c r="F729" i="17"/>
  <c r="C729" i="17"/>
  <c r="E729" i="17" s="1"/>
  <c r="L728" i="17" l="1"/>
  <c r="G730" i="17"/>
  <c r="F730" i="17"/>
  <c r="B731" i="17"/>
  <c r="H730" i="17"/>
  <c r="C730" i="17"/>
  <c r="E730" i="17" s="1"/>
  <c r="D729" i="17"/>
  <c r="I729" i="17"/>
  <c r="I730" i="17" l="1"/>
  <c r="D730" i="17"/>
  <c r="H731" i="17"/>
  <c r="G731" i="17"/>
  <c r="F731" i="17"/>
  <c r="B732" i="17"/>
  <c r="C731" i="17"/>
  <c r="E731" i="17" s="1"/>
  <c r="J729" i="17"/>
  <c r="L729" i="17" s="1"/>
  <c r="I731" i="17" l="1"/>
  <c r="D731" i="17"/>
  <c r="H732" i="17"/>
  <c r="G732" i="17"/>
  <c r="F732" i="17"/>
  <c r="B733" i="17"/>
  <c r="C732" i="17"/>
  <c r="E732" i="17" s="1"/>
  <c r="J730" i="17"/>
  <c r="L730" i="17" s="1"/>
  <c r="J731" i="17" l="1"/>
  <c r="L731" i="17" s="1"/>
  <c r="I732" i="17"/>
  <c r="F733" i="17"/>
  <c r="B734" i="17"/>
  <c r="G733" i="17"/>
  <c r="H733" i="17"/>
  <c r="C733" i="17"/>
  <c r="E733" i="17" s="1"/>
  <c r="D732" i="17"/>
  <c r="J732" i="17" l="1"/>
  <c r="L732" i="17" s="1"/>
  <c r="D733" i="17"/>
  <c r="H734" i="17"/>
  <c r="G734" i="17"/>
  <c r="F734" i="17"/>
  <c r="B735" i="17"/>
  <c r="C734" i="17"/>
  <c r="E734" i="17" s="1"/>
  <c r="I733" i="17"/>
  <c r="I734" i="17" l="1"/>
  <c r="L733" i="17"/>
  <c r="H735" i="17"/>
  <c r="G735" i="17"/>
  <c r="F735" i="17"/>
  <c r="B736" i="17"/>
  <c r="C735" i="17"/>
  <c r="E735" i="17" s="1"/>
  <c r="D734" i="17"/>
  <c r="J733" i="17"/>
  <c r="I735" i="17" l="1"/>
  <c r="J735" i="17" s="1"/>
  <c r="J734" i="17"/>
  <c r="L734" i="17" s="1"/>
  <c r="D735" i="17"/>
  <c r="B737" i="17"/>
  <c r="H736" i="17"/>
  <c r="G736" i="17"/>
  <c r="F736" i="17"/>
  <c r="C736" i="17"/>
  <c r="E736" i="17" s="1"/>
  <c r="L735" i="17" l="1"/>
  <c r="H737" i="17"/>
  <c r="G737" i="17"/>
  <c r="F737" i="17"/>
  <c r="B738" i="17"/>
  <c r="C737" i="17"/>
  <c r="E737" i="17" s="1"/>
  <c r="I736" i="17"/>
  <c r="D736" i="17"/>
  <c r="J736" i="17" l="1"/>
  <c r="L736" i="17" s="1"/>
  <c r="D737" i="17"/>
  <c r="G738" i="17"/>
  <c r="F738" i="17"/>
  <c r="B739" i="17"/>
  <c r="H738" i="17"/>
  <c r="C738" i="17"/>
  <c r="E738" i="17" s="1"/>
  <c r="I737" i="17"/>
  <c r="D738" i="17" l="1"/>
  <c r="I738" i="17"/>
  <c r="B740" i="17"/>
  <c r="H739" i="17"/>
  <c r="G739" i="17"/>
  <c r="F739" i="17"/>
  <c r="C739" i="17"/>
  <c r="E739" i="17" s="1"/>
  <c r="J737" i="17"/>
  <c r="L737" i="17" s="1"/>
  <c r="J738" i="17" l="1"/>
  <c r="L738" i="17" s="1"/>
  <c r="I739" i="17"/>
  <c r="H740" i="17"/>
  <c r="G740" i="17"/>
  <c r="F740" i="17"/>
  <c r="B741" i="17"/>
  <c r="C740" i="17"/>
  <c r="E740" i="17" s="1"/>
  <c r="D739" i="17"/>
  <c r="I740" i="17" l="1"/>
  <c r="J740" i="17" s="1"/>
  <c r="L740" i="17" s="1"/>
  <c r="J739" i="17"/>
  <c r="L739" i="17" s="1"/>
  <c r="F741" i="17"/>
  <c r="B742" i="17"/>
  <c r="H741" i="17"/>
  <c r="G741" i="17"/>
  <c r="C741" i="17"/>
  <c r="E741" i="17" s="1"/>
  <c r="D740" i="17"/>
  <c r="D741" i="17" l="1"/>
  <c r="I741" i="17"/>
  <c r="H742" i="17"/>
  <c r="B743" i="17"/>
  <c r="G742" i="17"/>
  <c r="F742" i="17"/>
  <c r="C742" i="17"/>
  <c r="E742" i="17" s="1"/>
  <c r="J741" i="17"/>
  <c r="L741" i="17" l="1"/>
  <c r="I742" i="17"/>
  <c r="D742" i="17"/>
  <c r="H743" i="17"/>
  <c r="G743" i="17"/>
  <c r="F743" i="17"/>
  <c r="B744" i="17"/>
  <c r="C743" i="17"/>
  <c r="E743" i="17" s="1"/>
  <c r="J742" i="17" l="1"/>
  <c r="L742" i="17" s="1"/>
  <c r="I743" i="17"/>
  <c r="D743" i="17"/>
  <c r="B745" i="17"/>
  <c r="H744" i="17"/>
  <c r="G744" i="17"/>
  <c r="F744" i="17"/>
  <c r="C744" i="17"/>
  <c r="E744" i="17" s="1"/>
  <c r="J743" i="17" l="1"/>
  <c r="L743" i="17" s="1"/>
  <c r="D744" i="17"/>
  <c r="I744" i="17"/>
  <c r="H745" i="17"/>
  <c r="G745" i="17"/>
  <c r="B746" i="17"/>
  <c r="F745" i="17"/>
  <c r="C745" i="17"/>
  <c r="E745" i="17" s="1"/>
  <c r="I745" i="17" l="1"/>
  <c r="J745" i="17" s="1"/>
  <c r="D745" i="17"/>
  <c r="G746" i="17"/>
  <c r="F746" i="17"/>
  <c r="B747" i="17"/>
  <c r="H746" i="17"/>
  <c r="C746" i="17"/>
  <c r="E746" i="17" s="1"/>
  <c r="J744" i="17"/>
  <c r="L744" i="17" s="1"/>
  <c r="L745" i="17" l="1"/>
  <c r="D746" i="17"/>
  <c r="I746" i="17"/>
  <c r="H747" i="17"/>
  <c r="G747" i="17"/>
  <c r="F747" i="17"/>
  <c r="B748" i="17"/>
  <c r="C747" i="17"/>
  <c r="E747" i="17" s="1"/>
  <c r="I747" i="17" l="1"/>
  <c r="H748" i="17"/>
  <c r="G748" i="17"/>
  <c r="F748" i="17"/>
  <c r="B749" i="17"/>
  <c r="C748" i="17"/>
  <c r="E748" i="17" s="1"/>
  <c r="D747" i="17"/>
  <c r="J746" i="17"/>
  <c r="L746" i="17" s="1"/>
  <c r="J747" i="17" l="1"/>
  <c r="L747" i="17" s="1"/>
  <c r="I748" i="17"/>
  <c r="D748" i="17"/>
  <c r="F749" i="17"/>
  <c r="B750" i="17"/>
  <c r="G749" i="17"/>
  <c r="H749" i="17"/>
  <c r="C749" i="17"/>
  <c r="E749" i="17" s="1"/>
  <c r="J748" i="17" l="1"/>
  <c r="L748" i="17" s="1"/>
  <c r="I749" i="17"/>
  <c r="D749" i="17"/>
  <c r="H750" i="17"/>
  <c r="G750" i="17"/>
  <c r="F750" i="17"/>
  <c r="B751" i="17"/>
  <c r="C750" i="17"/>
  <c r="E750" i="17" s="1"/>
  <c r="D750" i="17" l="1"/>
  <c r="H751" i="17"/>
  <c r="G751" i="17"/>
  <c r="F751" i="17"/>
  <c r="B752" i="17"/>
  <c r="C751" i="17"/>
  <c r="E751" i="17" s="1"/>
  <c r="I750" i="17"/>
  <c r="J749" i="17"/>
  <c r="L749" i="17" s="1"/>
  <c r="I751" i="17" l="1"/>
  <c r="J750" i="17"/>
  <c r="L750" i="17" s="1"/>
  <c r="B753" i="17"/>
  <c r="G752" i="17"/>
  <c r="F752" i="17"/>
  <c r="H752" i="17"/>
  <c r="C752" i="17"/>
  <c r="E752" i="17" s="1"/>
  <c r="D751" i="17"/>
  <c r="J751" i="17" l="1"/>
  <c r="L751" i="17"/>
  <c r="D752" i="17"/>
  <c r="I752" i="17"/>
  <c r="H753" i="17"/>
  <c r="G753" i="17"/>
  <c r="F753" i="17"/>
  <c r="B754" i="17"/>
  <c r="C753" i="17"/>
  <c r="E753" i="17" s="1"/>
  <c r="J752" i="17" l="1"/>
  <c r="L752" i="17"/>
  <c r="D753" i="17"/>
  <c r="I753" i="17"/>
  <c r="G754" i="17"/>
  <c r="F754" i="17"/>
  <c r="B755" i="17"/>
  <c r="H754" i="17"/>
  <c r="C754" i="17"/>
  <c r="E754" i="17" s="1"/>
  <c r="D754" i="17" l="1"/>
  <c r="B756" i="17"/>
  <c r="H755" i="17"/>
  <c r="G755" i="17"/>
  <c r="F755" i="17"/>
  <c r="C755" i="17"/>
  <c r="E755" i="17" s="1"/>
  <c r="I754" i="17"/>
  <c r="J753" i="17"/>
  <c r="L753" i="17" s="1"/>
  <c r="I755" i="17" l="1"/>
  <c r="J755" i="17" s="1"/>
  <c r="D755" i="17"/>
  <c r="H756" i="17"/>
  <c r="G756" i="17"/>
  <c r="F756" i="17"/>
  <c r="B757" i="17"/>
  <c r="C756" i="17"/>
  <c r="E756" i="17" s="1"/>
  <c r="J754" i="17"/>
  <c r="L754" i="17" s="1"/>
  <c r="I756" i="17" l="1"/>
  <c r="J756" i="17" s="1"/>
  <c r="L756" i="17" s="1"/>
  <c r="L755" i="17"/>
  <c r="D756" i="17"/>
  <c r="F757" i="17"/>
  <c r="B758" i="17"/>
  <c r="H757" i="17"/>
  <c r="G757" i="17"/>
  <c r="C757" i="17"/>
  <c r="E757" i="17" s="1"/>
  <c r="D757" i="17" l="1"/>
  <c r="I757" i="17"/>
  <c r="H758" i="17"/>
  <c r="B759" i="17"/>
  <c r="G758" i="17"/>
  <c r="F758" i="17"/>
  <c r="C758" i="17"/>
  <c r="E758" i="17" s="1"/>
  <c r="J757" i="17" l="1"/>
  <c r="L757" i="17" s="1"/>
  <c r="I758" i="17"/>
  <c r="H759" i="17"/>
  <c r="G759" i="17"/>
  <c r="F759" i="17"/>
  <c r="B760" i="17"/>
  <c r="C759" i="17"/>
  <c r="E759" i="17" s="1"/>
  <c r="D758" i="17"/>
  <c r="I759" i="17" l="1"/>
  <c r="D759" i="17"/>
  <c r="B761" i="17"/>
  <c r="H760" i="17"/>
  <c r="G760" i="17"/>
  <c r="F760" i="17"/>
  <c r="C760" i="17"/>
  <c r="E760" i="17" s="1"/>
  <c r="J758" i="17"/>
  <c r="L758" i="17" s="1"/>
  <c r="J759" i="17" l="1"/>
  <c r="L759" i="17" s="1"/>
  <c r="I760" i="17"/>
  <c r="H761" i="17"/>
  <c r="G761" i="17"/>
  <c r="B762" i="17"/>
  <c r="F761" i="17"/>
  <c r="C761" i="17"/>
  <c r="E761" i="17" s="1"/>
  <c r="D760" i="17"/>
  <c r="J760" i="17" l="1"/>
  <c r="L760" i="17" s="1"/>
  <c r="I761" i="17"/>
  <c r="D761" i="17"/>
  <c r="G762" i="17"/>
  <c r="F762" i="17"/>
  <c r="B763" i="17"/>
  <c r="H762" i="17"/>
  <c r="C762" i="17"/>
  <c r="E762" i="17" s="1"/>
  <c r="J761" i="17" l="1"/>
  <c r="L761" i="17" s="1"/>
  <c r="D762" i="17"/>
  <c r="I762" i="17"/>
  <c r="J762" i="17" s="1"/>
  <c r="H763" i="17"/>
  <c r="G763" i="17"/>
  <c r="F763" i="17"/>
  <c r="B764" i="17"/>
  <c r="C763" i="17"/>
  <c r="E763" i="17" s="1"/>
  <c r="I763" i="17" l="1"/>
  <c r="J763" i="17" s="1"/>
  <c r="L762" i="17"/>
  <c r="H764" i="17"/>
  <c r="G764" i="17"/>
  <c r="F764" i="17"/>
  <c r="B765" i="17"/>
  <c r="C764" i="17"/>
  <c r="E764" i="17" s="1"/>
  <c r="D763" i="17"/>
  <c r="L763" i="17" l="1"/>
  <c r="I764" i="17"/>
  <c r="F765" i="17"/>
  <c r="B766" i="17"/>
  <c r="H765" i="17"/>
  <c r="G765" i="17"/>
  <c r="C765" i="17"/>
  <c r="E765" i="17" s="1"/>
  <c r="D764" i="17"/>
  <c r="J764" i="17" l="1"/>
  <c r="L764" i="17" s="1"/>
  <c r="D765" i="17"/>
  <c r="H766" i="17"/>
  <c r="G766" i="17"/>
  <c r="F766" i="17"/>
  <c r="B767" i="17"/>
  <c r="C766" i="17"/>
  <c r="E766" i="17" s="1"/>
  <c r="I765" i="17"/>
  <c r="I766" i="17" l="1"/>
  <c r="J766" i="17" s="1"/>
  <c r="L766" i="17" s="1"/>
  <c r="H767" i="17"/>
  <c r="G767" i="17"/>
  <c r="F767" i="17"/>
  <c r="B768" i="17"/>
  <c r="C767" i="17"/>
  <c r="E767" i="17" s="1"/>
  <c r="D766" i="17"/>
  <c r="J765" i="17"/>
  <c r="L765" i="17" s="1"/>
  <c r="I767" i="17" l="1"/>
  <c r="B769" i="17"/>
  <c r="F768" i="17"/>
  <c r="G768" i="17"/>
  <c r="H768" i="17"/>
  <c r="C768" i="17"/>
  <c r="E768" i="17" s="1"/>
  <c r="D767" i="17"/>
  <c r="J767" i="17" l="1"/>
  <c r="L767" i="17"/>
  <c r="D768" i="17"/>
  <c r="I768" i="17"/>
  <c r="J768" i="17" s="1"/>
  <c r="H769" i="17"/>
  <c r="G769" i="17"/>
  <c r="F769" i="17"/>
  <c r="D769" i="17"/>
  <c r="B770" i="17"/>
  <c r="C769" i="17"/>
  <c r="E769" i="17" s="1"/>
  <c r="L768" i="17" l="1"/>
  <c r="I769" i="17"/>
  <c r="G770" i="17"/>
  <c r="F770" i="17"/>
  <c r="B771" i="17"/>
  <c r="H770" i="17"/>
  <c r="C770" i="17"/>
  <c r="E770" i="17" s="1"/>
  <c r="B772" i="17" l="1"/>
  <c r="H771" i="17"/>
  <c r="G771" i="17"/>
  <c r="F771" i="17"/>
  <c r="C771" i="17"/>
  <c r="E771" i="17" s="1"/>
  <c r="I770" i="17"/>
  <c r="D770" i="17"/>
  <c r="J769" i="17"/>
  <c r="L769" i="17" s="1"/>
  <c r="J770" i="17" l="1"/>
  <c r="L770" i="17" s="1"/>
  <c r="I771" i="17"/>
  <c r="H772" i="17"/>
  <c r="G772" i="17"/>
  <c r="F772" i="17"/>
  <c r="B773" i="17"/>
  <c r="C772" i="17"/>
  <c r="E772" i="17" s="1"/>
  <c r="D771" i="17"/>
  <c r="I772" i="17" l="1"/>
  <c r="J772" i="17" s="1"/>
  <c r="D772" i="17"/>
  <c r="J771" i="17"/>
  <c r="L771" i="17" s="1"/>
  <c r="F773" i="17"/>
  <c r="B774" i="17"/>
  <c r="H773" i="17"/>
  <c r="G773" i="17"/>
  <c r="C773" i="17"/>
  <c r="E773" i="17" s="1"/>
  <c r="L772" i="17" l="1"/>
  <c r="I773" i="17"/>
  <c r="H774" i="17"/>
  <c r="B775" i="17"/>
  <c r="G774" i="17"/>
  <c r="F774" i="17"/>
  <c r="C774" i="17"/>
  <c r="E774" i="17" s="1"/>
  <c r="D773" i="17"/>
  <c r="J773" i="17" l="1"/>
  <c r="L773" i="17" s="1"/>
  <c r="D774" i="17"/>
  <c r="H775" i="17"/>
  <c r="G775" i="17"/>
  <c r="F775" i="17"/>
  <c r="B776" i="17"/>
  <c r="C775" i="17"/>
  <c r="E775" i="17" s="1"/>
  <c r="I774" i="17"/>
  <c r="I775" i="17" l="1"/>
  <c r="B777" i="17"/>
  <c r="H776" i="17"/>
  <c r="G776" i="17"/>
  <c r="F776" i="17"/>
  <c r="C776" i="17"/>
  <c r="E776" i="17" s="1"/>
  <c r="D775" i="17"/>
  <c r="J774" i="17"/>
  <c r="L774" i="17" s="1"/>
  <c r="I776" i="17" l="1"/>
  <c r="J776" i="17" s="1"/>
  <c r="J775" i="17"/>
  <c r="L775" i="17"/>
  <c r="D776" i="17"/>
  <c r="H777" i="17"/>
  <c r="G777" i="17"/>
  <c r="B778" i="17"/>
  <c r="F777" i="17"/>
  <c r="C777" i="17"/>
  <c r="E777" i="17" s="1"/>
  <c r="L776" i="17" l="1"/>
  <c r="I777" i="17"/>
  <c r="G778" i="17"/>
  <c r="F778" i="17"/>
  <c r="B779" i="17"/>
  <c r="H778" i="17"/>
  <c r="C778" i="17"/>
  <c r="E778" i="17" s="1"/>
  <c r="J777" i="17"/>
  <c r="D777" i="17"/>
  <c r="L777" i="17" l="1"/>
  <c r="D778" i="17"/>
  <c r="I778" i="17"/>
  <c r="H779" i="17"/>
  <c r="G779" i="17"/>
  <c r="F779" i="17"/>
  <c r="B780" i="17"/>
  <c r="C779" i="17"/>
  <c r="E779" i="17" s="1"/>
  <c r="I779" i="17" l="1"/>
  <c r="J779" i="17" s="1"/>
  <c r="H780" i="17"/>
  <c r="G780" i="17"/>
  <c r="F780" i="17"/>
  <c r="B781" i="17"/>
  <c r="C780" i="17"/>
  <c r="E780" i="17" s="1"/>
  <c r="D779" i="17"/>
  <c r="J778" i="17"/>
  <c r="L778" i="17" s="1"/>
  <c r="I780" i="17" l="1"/>
  <c r="J780" i="17" s="1"/>
  <c r="L780" i="17" s="1"/>
  <c r="L779" i="17"/>
  <c r="D780" i="17"/>
  <c r="F781" i="17"/>
  <c r="B782" i="17"/>
  <c r="H781" i="17"/>
  <c r="G781" i="17"/>
  <c r="C781" i="17"/>
  <c r="E781" i="17" s="1"/>
  <c r="D781" i="17" l="1"/>
  <c r="H782" i="17"/>
  <c r="G782" i="17"/>
  <c r="F782" i="17"/>
  <c r="B783" i="17"/>
  <c r="C782" i="17"/>
  <c r="E782" i="17" s="1"/>
  <c r="I781" i="17"/>
  <c r="I782" i="17" l="1"/>
  <c r="D782" i="17"/>
  <c r="H783" i="17"/>
  <c r="G783" i="17"/>
  <c r="F783" i="17"/>
  <c r="B784" i="17"/>
  <c r="C783" i="17"/>
  <c r="E783" i="17" s="1"/>
  <c r="J781" i="17"/>
  <c r="L781" i="17" s="1"/>
  <c r="J782" i="17" l="1"/>
  <c r="L782" i="17" s="1"/>
  <c r="I783" i="17"/>
  <c r="D783" i="17"/>
  <c r="B785" i="17"/>
  <c r="H784" i="17"/>
  <c r="F784" i="17"/>
  <c r="G784" i="17"/>
  <c r="C784" i="17"/>
  <c r="E784" i="17" s="1"/>
  <c r="J783" i="17" l="1"/>
  <c r="L783" i="17" s="1"/>
  <c r="D784" i="17"/>
  <c r="I784" i="17"/>
  <c r="J784" i="17" s="1"/>
  <c r="H785" i="17"/>
  <c r="G785" i="17"/>
  <c r="F785" i="17"/>
  <c r="B786" i="17"/>
  <c r="C785" i="17"/>
  <c r="E785" i="17" s="1"/>
  <c r="L784" i="17" l="1"/>
  <c r="I785" i="17"/>
  <c r="G786" i="17"/>
  <c r="F786" i="17"/>
  <c r="B787" i="17"/>
  <c r="H786" i="17"/>
  <c r="C786" i="17"/>
  <c r="E786" i="17" s="1"/>
  <c r="D785" i="17"/>
  <c r="J785" i="17" l="1"/>
  <c r="L785" i="17" s="1"/>
  <c r="I786" i="17"/>
  <c r="J786" i="17" s="1"/>
  <c r="D786" i="17"/>
  <c r="B788" i="17"/>
  <c r="H787" i="17"/>
  <c r="F787" i="17"/>
  <c r="G787" i="17"/>
  <c r="C787" i="17"/>
  <c r="E787" i="17" s="1"/>
  <c r="L786" i="17" l="1"/>
  <c r="D787" i="17"/>
  <c r="H788" i="17"/>
  <c r="G788" i="17"/>
  <c r="F788" i="17"/>
  <c r="B789" i="17"/>
  <c r="C788" i="17"/>
  <c r="E788" i="17" s="1"/>
  <c r="I787" i="17"/>
  <c r="I788" i="17" l="1"/>
  <c r="F789" i="17"/>
  <c r="B790" i="17"/>
  <c r="H789" i="17"/>
  <c r="G789" i="17"/>
  <c r="C789" i="17"/>
  <c r="E789" i="17" s="1"/>
  <c r="D788" i="17"/>
  <c r="J787" i="17"/>
  <c r="L787" i="17" s="1"/>
  <c r="J788" i="17" l="1"/>
  <c r="L788" i="17" s="1"/>
  <c r="D789" i="17"/>
  <c r="I789" i="17"/>
  <c r="H790" i="17"/>
  <c r="B791" i="17"/>
  <c r="G790" i="17"/>
  <c r="F790" i="17"/>
  <c r="C790" i="17"/>
  <c r="E790" i="17" s="1"/>
  <c r="I790" i="17" l="1"/>
  <c r="J789" i="17"/>
  <c r="L789" i="17"/>
  <c r="H791" i="17"/>
  <c r="G791" i="17"/>
  <c r="F791" i="17"/>
  <c r="B792" i="17"/>
  <c r="C791" i="17"/>
  <c r="E791" i="17" s="1"/>
  <c r="J790" i="17"/>
  <c r="D790" i="17"/>
  <c r="I791" i="17" l="1"/>
  <c r="J791" i="17" s="1"/>
  <c r="L791" i="17" s="1"/>
  <c r="L790" i="17"/>
  <c r="D791" i="17"/>
  <c r="B793" i="17"/>
  <c r="H792" i="17"/>
  <c r="G792" i="17"/>
  <c r="F792" i="17"/>
  <c r="C792" i="17"/>
  <c r="E792" i="17" s="1"/>
  <c r="I792" i="17" l="1"/>
  <c r="H793" i="17"/>
  <c r="G793" i="17"/>
  <c r="B794" i="17"/>
  <c r="F793" i="17"/>
  <c r="C793" i="17"/>
  <c r="E793" i="17" s="1"/>
  <c r="D792" i="17"/>
  <c r="D793" i="17" l="1"/>
  <c r="G794" i="17"/>
  <c r="F794" i="17"/>
  <c r="B795" i="17"/>
  <c r="H794" i="17"/>
  <c r="C794" i="17"/>
  <c r="E794" i="17" s="1"/>
  <c r="I793" i="17"/>
  <c r="J792" i="17"/>
  <c r="L792" i="17" s="1"/>
  <c r="I794" i="17" l="1"/>
  <c r="D794" i="17"/>
  <c r="H795" i="17"/>
  <c r="G795" i="17"/>
  <c r="F795" i="17"/>
  <c r="B796" i="17"/>
  <c r="C795" i="17"/>
  <c r="E795" i="17" s="1"/>
  <c r="J793" i="17"/>
  <c r="L793" i="17" s="1"/>
  <c r="J794" i="17" l="1"/>
  <c r="L794" i="17" s="1"/>
  <c r="D795" i="17"/>
  <c r="I795" i="17"/>
  <c r="H796" i="17"/>
  <c r="G796" i="17"/>
  <c r="F796" i="17"/>
  <c r="B797" i="17"/>
  <c r="C796" i="17"/>
  <c r="E796" i="17" s="1"/>
  <c r="I796" i="17" l="1"/>
  <c r="F797" i="17"/>
  <c r="B798" i="17"/>
  <c r="H797" i="17"/>
  <c r="G797" i="17"/>
  <c r="C797" i="17"/>
  <c r="E797" i="17" s="1"/>
  <c r="D796" i="17"/>
  <c r="J795" i="17"/>
  <c r="L795" i="17" s="1"/>
  <c r="J796" i="17" l="1"/>
  <c r="L796" i="17" s="1"/>
  <c r="D797" i="17"/>
  <c r="H798" i="17"/>
  <c r="G798" i="17"/>
  <c r="F798" i="17"/>
  <c r="B799" i="17"/>
  <c r="C798" i="17"/>
  <c r="E798" i="17" s="1"/>
  <c r="I797" i="17"/>
  <c r="I798" i="17" l="1"/>
  <c r="H799" i="17"/>
  <c r="G799" i="17"/>
  <c r="F799" i="17"/>
  <c r="B800" i="17"/>
  <c r="C799" i="17"/>
  <c r="E799" i="17" s="1"/>
  <c r="D798" i="17"/>
  <c r="J797" i="17"/>
  <c r="L797" i="17" s="1"/>
  <c r="I799" i="17" l="1"/>
  <c r="J799" i="17" s="1"/>
  <c r="L799" i="17" s="1"/>
  <c r="J798" i="17"/>
  <c r="L798" i="17" s="1"/>
  <c r="B801" i="17"/>
  <c r="H800" i="17"/>
  <c r="G800" i="17"/>
  <c r="F800" i="17"/>
  <c r="C800" i="17"/>
  <c r="E800" i="17" s="1"/>
  <c r="D799" i="17"/>
  <c r="D800" i="17" l="1"/>
  <c r="H801" i="17"/>
  <c r="G801" i="17"/>
  <c r="F801" i="17"/>
  <c r="B802" i="17"/>
  <c r="C801" i="17"/>
  <c r="E801" i="17" s="1"/>
  <c r="I800" i="17"/>
  <c r="I801" i="17" l="1"/>
  <c r="J800" i="17"/>
  <c r="L800" i="17" s="1"/>
  <c r="G802" i="17"/>
  <c r="F802" i="17"/>
  <c r="B803" i="17"/>
  <c r="H802" i="17"/>
  <c r="C802" i="17"/>
  <c r="E802" i="17" s="1"/>
  <c r="D801" i="17"/>
  <c r="J801" i="17" l="1"/>
  <c r="L801" i="17" s="1"/>
  <c r="D802" i="17"/>
  <c r="I802" i="17"/>
  <c r="B804" i="17"/>
  <c r="H803" i="17"/>
  <c r="F803" i="17"/>
  <c r="G803" i="17"/>
  <c r="C803" i="17"/>
  <c r="E803" i="17" s="1"/>
  <c r="J802" i="17" l="1"/>
  <c r="L802" i="17" s="1"/>
  <c r="I803" i="17"/>
  <c r="J803" i="17" s="1"/>
  <c r="H804" i="17"/>
  <c r="G804" i="17"/>
  <c r="F804" i="17"/>
  <c r="B805" i="17"/>
  <c r="C804" i="17"/>
  <c r="E804" i="17" s="1"/>
  <c r="D803" i="17"/>
  <c r="I804" i="17" l="1"/>
  <c r="J804" i="17" s="1"/>
  <c r="L803" i="17"/>
  <c r="D804" i="17"/>
  <c r="F805" i="17"/>
  <c r="B806" i="17"/>
  <c r="H805" i="17"/>
  <c r="G805" i="17"/>
  <c r="C805" i="17"/>
  <c r="E805" i="17" s="1"/>
  <c r="L804" i="17" l="1"/>
  <c r="D805" i="17"/>
  <c r="H806" i="17"/>
  <c r="B807" i="17"/>
  <c r="G806" i="17"/>
  <c r="F806" i="17"/>
  <c r="C806" i="17"/>
  <c r="E806" i="17" s="1"/>
  <c r="I805" i="17"/>
  <c r="I806" i="17" l="1"/>
  <c r="J806" i="17" s="1"/>
  <c r="D806" i="17"/>
  <c r="H807" i="17"/>
  <c r="G807" i="17"/>
  <c r="F807" i="17"/>
  <c r="B808" i="17"/>
  <c r="C807" i="17"/>
  <c r="E807" i="17" s="1"/>
  <c r="J805" i="17"/>
  <c r="L805" i="17" s="1"/>
  <c r="L806" i="17" l="1"/>
  <c r="D807" i="17"/>
  <c r="I807" i="17"/>
  <c r="B809" i="17"/>
  <c r="H808" i="17"/>
  <c r="G808" i="17"/>
  <c r="F808" i="17"/>
  <c r="C808" i="17"/>
  <c r="E808" i="17" s="1"/>
  <c r="I808" i="17" l="1"/>
  <c r="J808" i="17" s="1"/>
  <c r="L808" i="17" s="1"/>
  <c r="J807" i="17"/>
  <c r="L807" i="17" s="1"/>
  <c r="D808" i="17"/>
  <c r="H809" i="17"/>
  <c r="G809" i="17"/>
  <c r="B810" i="17"/>
  <c r="F809" i="17"/>
  <c r="C809" i="17"/>
  <c r="E809" i="17" s="1"/>
  <c r="G810" i="17" l="1"/>
  <c r="F810" i="17"/>
  <c r="B811" i="17"/>
  <c r="H810" i="17"/>
  <c r="C810" i="17"/>
  <c r="E810" i="17" s="1"/>
  <c r="D809" i="17"/>
  <c r="I809" i="17"/>
  <c r="D810" i="17" l="1"/>
  <c r="H811" i="17"/>
  <c r="G811" i="17"/>
  <c r="F811" i="17"/>
  <c r="B812" i="17"/>
  <c r="C811" i="17"/>
  <c r="E811" i="17" s="1"/>
  <c r="I810" i="17"/>
  <c r="J809" i="17"/>
  <c r="L809" i="17" s="1"/>
  <c r="I811" i="17" l="1"/>
  <c r="J811" i="17" s="1"/>
  <c r="L811" i="17" s="1"/>
  <c r="D811" i="17"/>
  <c r="H812" i="17"/>
  <c r="G812" i="17"/>
  <c r="F812" i="17"/>
  <c r="B813" i="17"/>
  <c r="C812" i="17"/>
  <c r="E812" i="17" s="1"/>
  <c r="J810" i="17"/>
  <c r="L810" i="17" s="1"/>
  <c r="I812" i="17" l="1"/>
  <c r="J812" i="17" s="1"/>
  <c r="L812" i="17" s="1"/>
  <c r="F813" i="17"/>
  <c r="B814" i="17"/>
  <c r="H813" i="17"/>
  <c r="G813" i="17"/>
  <c r="C813" i="17"/>
  <c r="E813" i="17" s="1"/>
  <c r="D812" i="17"/>
  <c r="D813" i="17" l="1"/>
  <c r="H814" i="17"/>
  <c r="G814" i="17"/>
  <c r="F814" i="17"/>
  <c r="B815" i="17"/>
  <c r="C814" i="17"/>
  <c r="E814" i="17" s="1"/>
  <c r="I813" i="17"/>
  <c r="I814" i="17" l="1"/>
  <c r="J814" i="17" s="1"/>
  <c r="L814" i="17" s="1"/>
  <c r="H815" i="17"/>
  <c r="G815" i="17"/>
  <c r="F815" i="17"/>
  <c r="B816" i="17"/>
  <c r="C815" i="17"/>
  <c r="E815" i="17" s="1"/>
  <c r="D814" i="17"/>
  <c r="J813" i="17"/>
  <c r="L813" i="17" s="1"/>
  <c r="I815" i="17" l="1"/>
  <c r="J815" i="17" s="1"/>
  <c r="B817" i="17"/>
  <c r="H816" i="17"/>
  <c r="G816" i="17"/>
  <c r="F816" i="17"/>
  <c r="C816" i="17"/>
  <c r="E816" i="17" s="1"/>
  <c r="D815" i="17"/>
  <c r="L815" i="17" l="1"/>
  <c r="I816" i="17"/>
  <c r="D816" i="17"/>
  <c r="H817" i="17"/>
  <c r="G817" i="17"/>
  <c r="F817" i="17"/>
  <c r="B818" i="17"/>
  <c r="C817" i="17"/>
  <c r="E817" i="17" s="1"/>
  <c r="J816" i="17" l="1"/>
  <c r="L816" i="17" s="1"/>
  <c r="I817" i="17"/>
  <c r="G818" i="17"/>
  <c r="F818" i="17"/>
  <c r="B819" i="17"/>
  <c r="H818" i="17"/>
  <c r="C818" i="17"/>
  <c r="E818" i="17" s="1"/>
  <c r="D817" i="17"/>
  <c r="B820" i="17" l="1"/>
  <c r="H819" i="17"/>
  <c r="G819" i="17"/>
  <c r="F819" i="17"/>
  <c r="C819" i="17"/>
  <c r="E819" i="17" s="1"/>
  <c r="D818" i="17"/>
  <c r="I818" i="17"/>
  <c r="J817" i="17"/>
  <c r="L817" i="17" s="1"/>
  <c r="I819" i="17" l="1"/>
  <c r="J819" i="17" s="1"/>
  <c r="L819" i="17" s="1"/>
  <c r="H820" i="17"/>
  <c r="G820" i="17"/>
  <c r="F820" i="17"/>
  <c r="B821" i="17"/>
  <c r="C820" i="17"/>
  <c r="E820" i="17" s="1"/>
  <c r="J818" i="17"/>
  <c r="L818" i="17" s="1"/>
  <c r="D819" i="17"/>
  <c r="D820" i="17" l="1"/>
  <c r="I820" i="17"/>
  <c r="F821" i="17"/>
  <c r="B822" i="17"/>
  <c r="H821" i="17"/>
  <c r="G821" i="17"/>
  <c r="C821" i="17"/>
  <c r="E821" i="17" s="1"/>
  <c r="J820" i="17" l="1"/>
  <c r="L820" i="17" s="1"/>
  <c r="D821" i="17"/>
  <c r="H822" i="17"/>
  <c r="B823" i="17"/>
  <c r="G822" i="17"/>
  <c r="F822" i="17"/>
  <c r="C822" i="17"/>
  <c r="E822" i="17" s="1"/>
  <c r="I821" i="17"/>
  <c r="I822" i="17" l="1"/>
  <c r="J822" i="17" s="1"/>
  <c r="L822" i="17" s="1"/>
  <c r="H823" i="17"/>
  <c r="G823" i="17"/>
  <c r="F823" i="17"/>
  <c r="B824" i="17"/>
  <c r="C823" i="17"/>
  <c r="E823" i="17" s="1"/>
  <c r="D822" i="17"/>
  <c r="J821" i="17"/>
  <c r="L821" i="17" s="1"/>
  <c r="I823" i="17" l="1"/>
  <c r="B825" i="17"/>
  <c r="H824" i="17"/>
  <c r="G824" i="17"/>
  <c r="F824" i="17"/>
  <c r="C824" i="17"/>
  <c r="E824" i="17" s="1"/>
  <c r="D823" i="17"/>
  <c r="J823" i="17" l="1"/>
  <c r="L823" i="17"/>
  <c r="I824" i="17"/>
  <c r="D824" i="17"/>
  <c r="H825" i="17"/>
  <c r="G825" i="17"/>
  <c r="B826" i="17"/>
  <c r="F825" i="17"/>
  <c r="C825" i="17"/>
  <c r="E825" i="17" s="1"/>
  <c r="D825" i="17" l="1"/>
  <c r="I825" i="17"/>
  <c r="G826" i="17"/>
  <c r="F826" i="17"/>
  <c r="B827" i="17"/>
  <c r="H826" i="17"/>
  <c r="C826" i="17"/>
  <c r="E826" i="17" s="1"/>
  <c r="J824" i="17"/>
  <c r="L824" i="17" s="1"/>
  <c r="D826" i="17" l="1"/>
  <c r="J825" i="17"/>
  <c r="L825" i="17"/>
  <c r="I826" i="17"/>
  <c r="H827" i="17"/>
  <c r="G827" i="17"/>
  <c r="F827" i="17"/>
  <c r="B828" i="17"/>
  <c r="C827" i="17"/>
  <c r="E827" i="17" s="1"/>
  <c r="I827" i="17" l="1"/>
  <c r="D827" i="17"/>
  <c r="H828" i="17"/>
  <c r="G828" i="17"/>
  <c r="F828" i="17"/>
  <c r="B829" i="17"/>
  <c r="C828" i="17"/>
  <c r="E828" i="17" s="1"/>
  <c r="J826" i="17"/>
  <c r="L826" i="17" s="1"/>
  <c r="I828" i="17" l="1"/>
  <c r="J828" i="17" s="1"/>
  <c r="L828" i="17" s="1"/>
  <c r="J827" i="17"/>
  <c r="L827" i="17"/>
  <c r="F829" i="17"/>
  <c r="B830" i="17"/>
  <c r="H829" i="17"/>
  <c r="G829" i="17"/>
  <c r="C829" i="17"/>
  <c r="E829" i="17" s="1"/>
  <c r="D828" i="17"/>
  <c r="D829" i="17" l="1"/>
  <c r="H830" i="17"/>
  <c r="G830" i="17"/>
  <c r="F830" i="17"/>
  <c r="B831" i="17"/>
  <c r="C830" i="17"/>
  <c r="E830" i="17" s="1"/>
  <c r="I829" i="17"/>
  <c r="I830" i="17" l="1"/>
  <c r="H831" i="17"/>
  <c r="G831" i="17"/>
  <c r="F831" i="17"/>
  <c r="B832" i="17"/>
  <c r="C831" i="17"/>
  <c r="E831" i="17" s="1"/>
  <c r="D830" i="17"/>
  <c r="J830" i="17"/>
  <c r="J829" i="17"/>
  <c r="L829" i="17" s="1"/>
  <c r="L830" i="17" l="1"/>
  <c r="D831" i="17"/>
  <c r="B833" i="17"/>
  <c r="H832" i="17"/>
  <c r="G832" i="17"/>
  <c r="F832" i="17"/>
  <c r="C832" i="17"/>
  <c r="E832" i="17" s="1"/>
  <c r="I831" i="17"/>
  <c r="I832" i="17" l="1"/>
  <c r="D832" i="17"/>
  <c r="H833" i="17"/>
  <c r="G833" i="17"/>
  <c r="F833" i="17"/>
  <c r="B834" i="17"/>
  <c r="C833" i="17"/>
  <c r="E833" i="17" s="1"/>
  <c r="J831" i="17"/>
  <c r="L831" i="17" s="1"/>
  <c r="D833" i="17" l="1"/>
  <c r="G834" i="17"/>
  <c r="F834" i="17"/>
  <c r="B835" i="17"/>
  <c r="H834" i="17"/>
  <c r="C834" i="17"/>
  <c r="E834" i="17" s="1"/>
  <c r="I833" i="17"/>
  <c r="J832" i="17"/>
  <c r="L832" i="17" s="1"/>
  <c r="I834" i="17" l="1"/>
  <c r="J833" i="17"/>
  <c r="L833" i="17" s="1"/>
  <c r="D834" i="17"/>
  <c r="B836" i="17"/>
  <c r="H835" i="17"/>
  <c r="G835" i="17"/>
  <c r="F835" i="17"/>
  <c r="C835" i="17"/>
  <c r="E835" i="17" s="1"/>
  <c r="J834" i="17"/>
  <c r="L834" i="17" l="1"/>
  <c r="H836" i="17"/>
  <c r="G836" i="17"/>
  <c r="F836" i="17"/>
  <c r="B837" i="17"/>
  <c r="C836" i="17"/>
  <c r="E836" i="17" s="1"/>
  <c r="D835" i="17"/>
  <c r="I835" i="17"/>
  <c r="I836" i="17" l="1"/>
  <c r="J836" i="17" s="1"/>
  <c r="F837" i="17"/>
  <c r="B838" i="17"/>
  <c r="H837" i="17"/>
  <c r="G837" i="17"/>
  <c r="C837" i="17"/>
  <c r="E837" i="17" s="1"/>
  <c r="D836" i="17"/>
  <c r="J835" i="17"/>
  <c r="L835" i="17" s="1"/>
  <c r="L836" i="17" l="1"/>
  <c r="F838" i="17"/>
  <c r="G838" i="17"/>
  <c r="B839" i="17"/>
  <c r="H838" i="17"/>
  <c r="C838" i="17"/>
  <c r="E838" i="17" s="1"/>
  <c r="D837" i="17"/>
  <c r="I837" i="17"/>
  <c r="H839" i="17" l="1"/>
  <c r="F839" i="17"/>
  <c r="G839" i="17"/>
  <c r="B840" i="17"/>
  <c r="C839" i="17"/>
  <c r="E839" i="17" s="1"/>
  <c r="D838" i="17"/>
  <c r="J837" i="17"/>
  <c r="L837" i="17" s="1"/>
  <c r="I838" i="17"/>
  <c r="I839" i="17" l="1"/>
  <c r="D839" i="17"/>
  <c r="B841" i="17"/>
  <c r="H840" i="17"/>
  <c r="G840" i="17"/>
  <c r="F840" i="17"/>
  <c r="C840" i="17"/>
  <c r="E840" i="17" s="1"/>
  <c r="J838" i="17"/>
  <c r="L838" i="17" s="1"/>
  <c r="J839" i="17" l="1"/>
  <c r="L839" i="17"/>
  <c r="I840" i="17"/>
  <c r="H841" i="17"/>
  <c r="B842" i="17"/>
  <c r="G841" i="17"/>
  <c r="F841" i="17"/>
  <c r="C841" i="17"/>
  <c r="E841" i="17" s="1"/>
  <c r="D840" i="17"/>
  <c r="I841" i="17" l="1"/>
  <c r="J841" i="17" s="1"/>
  <c r="L841" i="17" s="1"/>
  <c r="J840" i="17"/>
  <c r="L840" i="17" s="1"/>
  <c r="G842" i="17"/>
  <c r="B843" i="17"/>
  <c r="H842" i="17"/>
  <c r="F842" i="17"/>
  <c r="C842" i="17"/>
  <c r="E842" i="17" s="1"/>
  <c r="D841" i="17"/>
  <c r="I842" i="17" l="1"/>
  <c r="J842" i="17" s="1"/>
  <c r="D842" i="17"/>
  <c r="G843" i="17"/>
  <c r="B844" i="17"/>
  <c r="H843" i="17"/>
  <c r="F843" i="17"/>
  <c r="C843" i="17"/>
  <c r="E843" i="17" s="1"/>
  <c r="L842" i="17" l="1"/>
  <c r="G844" i="17"/>
  <c r="B845" i="17"/>
  <c r="H844" i="17"/>
  <c r="F844" i="17"/>
  <c r="C844" i="17"/>
  <c r="E844" i="17" s="1"/>
  <c r="D843" i="17"/>
  <c r="I843" i="17"/>
  <c r="I844" i="17" l="1"/>
  <c r="J844" i="17" s="1"/>
  <c r="L844" i="17" s="1"/>
  <c r="F845" i="17"/>
  <c r="G845" i="17"/>
  <c r="B846" i="17"/>
  <c r="H845" i="17"/>
  <c r="C845" i="17"/>
  <c r="E845" i="17" s="1"/>
  <c r="D844" i="17"/>
  <c r="J843" i="17"/>
  <c r="L843" i="17" s="1"/>
  <c r="F846" i="17" l="1"/>
  <c r="H846" i="17"/>
  <c r="G846" i="17"/>
  <c r="B847" i="17"/>
  <c r="C846" i="17"/>
  <c r="E846" i="17" s="1"/>
  <c r="D845" i="17"/>
  <c r="I845" i="17"/>
  <c r="H847" i="17" l="1"/>
  <c r="F847" i="17"/>
  <c r="G847" i="17"/>
  <c r="B848" i="17"/>
  <c r="C847" i="17"/>
  <c r="E847" i="17" s="1"/>
  <c r="D846" i="17"/>
  <c r="J845" i="17"/>
  <c r="L845" i="17" s="1"/>
  <c r="I846" i="17"/>
  <c r="D847" i="17" l="1"/>
  <c r="B849" i="17"/>
  <c r="H848" i="17"/>
  <c r="G848" i="17"/>
  <c r="F848" i="17"/>
  <c r="C848" i="17"/>
  <c r="E848" i="17" s="1"/>
  <c r="J846" i="17"/>
  <c r="L846" i="17" s="1"/>
  <c r="I847" i="17"/>
  <c r="I848" i="17" l="1"/>
  <c r="D848" i="17"/>
  <c r="J847" i="17"/>
  <c r="L847" i="17" s="1"/>
  <c r="H849" i="17"/>
  <c r="B850" i="17"/>
  <c r="G849" i="17"/>
  <c r="F849" i="17"/>
  <c r="C849" i="17"/>
  <c r="E849" i="17" s="1"/>
  <c r="J848" i="17"/>
  <c r="L848" i="17" s="1"/>
  <c r="D849" i="17" l="1"/>
  <c r="I849" i="17"/>
  <c r="G850" i="17"/>
  <c r="B851" i="17"/>
  <c r="F850" i="17"/>
  <c r="H850" i="17"/>
  <c r="C850" i="17"/>
  <c r="E850" i="17" s="1"/>
  <c r="D850" i="17" l="1"/>
  <c r="I850" i="17"/>
  <c r="G851" i="17"/>
  <c r="B852" i="17"/>
  <c r="H851" i="17"/>
  <c r="F851" i="17"/>
  <c r="C851" i="17"/>
  <c r="E851" i="17" s="1"/>
  <c r="J849" i="17"/>
  <c r="L849" i="17" s="1"/>
  <c r="J850" i="17" l="1"/>
  <c r="L850" i="17" s="1"/>
  <c r="D851" i="17"/>
  <c r="I851" i="17"/>
  <c r="G852" i="17"/>
  <c r="F852" i="17"/>
  <c r="B853" i="17"/>
  <c r="H852" i="17"/>
  <c r="C852" i="17"/>
  <c r="E852" i="17" s="1"/>
  <c r="J851" i="17" l="1"/>
  <c r="L851" i="17" s="1"/>
  <c r="D852" i="17"/>
  <c r="I852" i="17"/>
  <c r="F853" i="17"/>
  <c r="H853" i="17"/>
  <c r="G853" i="17"/>
  <c r="B854" i="17"/>
  <c r="C853" i="17"/>
  <c r="E853" i="17" s="1"/>
  <c r="J852" i="17" l="1"/>
  <c r="L852" i="17" s="1"/>
  <c r="D853" i="17"/>
  <c r="I853" i="17"/>
  <c r="F854" i="17"/>
  <c r="H854" i="17"/>
  <c r="G854" i="17"/>
  <c r="B855" i="17"/>
  <c r="C854" i="17"/>
  <c r="E854" i="17" s="1"/>
  <c r="J853" i="17" l="1"/>
  <c r="L853" i="17" s="1"/>
  <c r="H855" i="17"/>
  <c r="F855" i="17"/>
  <c r="G855" i="17"/>
  <c r="B856" i="17"/>
  <c r="C855" i="17"/>
  <c r="E855" i="17" s="1"/>
  <c r="D854" i="17"/>
  <c r="I854" i="17"/>
  <c r="I855" i="17" l="1"/>
  <c r="D855" i="17"/>
  <c r="B857" i="17"/>
  <c r="H856" i="17"/>
  <c r="G856" i="17"/>
  <c r="F856" i="17"/>
  <c r="C856" i="17"/>
  <c r="E856" i="17" s="1"/>
  <c r="J854" i="17"/>
  <c r="L854" i="17" s="1"/>
  <c r="J855" i="17" l="1"/>
  <c r="L855" i="17" s="1"/>
  <c r="I856" i="17"/>
  <c r="D856" i="17"/>
  <c r="H857" i="17"/>
  <c r="B858" i="17"/>
  <c r="F857" i="17"/>
  <c r="G857" i="17"/>
  <c r="C857" i="17"/>
  <c r="E857" i="17" s="1"/>
  <c r="J856" i="17" l="1"/>
  <c r="L856" i="17" s="1"/>
  <c r="D857" i="17"/>
  <c r="I857" i="17"/>
  <c r="G858" i="17"/>
  <c r="B859" i="17"/>
  <c r="H858" i="17"/>
  <c r="F858" i="17"/>
  <c r="C858" i="17"/>
  <c r="E858" i="17" s="1"/>
  <c r="J857" i="17" l="1"/>
  <c r="L857" i="17"/>
  <c r="D858" i="17"/>
  <c r="I858" i="17"/>
  <c r="G859" i="17"/>
  <c r="F859" i="17"/>
  <c r="B860" i="17"/>
  <c r="H859" i="17"/>
  <c r="C859" i="17"/>
  <c r="E859" i="17" s="1"/>
  <c r="J858" i="17" l="1"/>
  <c r="L858" i="17" s="1"/>
  <c r="D859" i="17"/>
  <c r="G860" i="17"/>
  <c r="H860" i="17"/>
  <c r="F860" i="17"/>
  <c r="B861" i="17"/>
  <c r="C860" i="17"/>
  <c r="E860" i="17" s="1"/>
  <c r="I859" i="17"/>
  <c r="I860" i="17" l="1"/>
  <c r="F861" i="17"/>
  <c r="H861" i="17"/>
  <c r="G861" i="17"/>
  <c r="B862" i="17"/>
  <c r="C861" i="17"/>
  <c r="E861" i="17" s="1"/>
  <c r="J859" i="17"/>
  <c r="L859" i="17" s="1"/>
  <c r="D860" i="17"/>
  <c r="J860" i="17" l="1"/>
  <c r="L860" i="17" s="1"/>
  <c r="F862" i="17"/>
  <c r="H862" i="17"/>
  <c r="G862" i="17"/>
  <c r="B863" i="17"/>
  <c r="C862" i="17"/>
  <c r="E862" i="17" s="1"/>
  <c r="D861" i="17"/>
  <c r="I861" i="17"/>
  <c r="D862" i="17" l="1"/>
  <c r="H863" i="17"/>
  <c r="F863" i="17"/>
  <c r="B864" i="17"/>
  <c r="G863" i="17"/>
  <c r="C863" i="17"/>
  <c r="E863" i="17" s="1"/>
  <c r="J861" i="17"/>
  <c r="L861" i="17" s="1"/>
  <c r="I862" i="17"/>
  <c r="D863" i="17" l="1"/>
  <c r="J862" i="17"/>
  <c r="L862" i="17" s="1"/>
  <c r="B865" i="17"/>
  <c r="H864" i="17"/>
  <c r="G864" i="17"/>
  <c r="F864" i="17"/>
  <c r="C864" i="17"/>
  <c r="E864" i="17" s="1"/>
  <c r="I863" i="17"/>
  <c r="J863" i="17" l="1"/>
  <c r="L863" i="17" s="1"/>
  <c r="H865" i="17"/>
  <c r="B866" i="17"/>
  <c r="G865" i="17"/>
  <c r="F865" i="17"/>
  <c r="C865" i="17"/>
  <c r="E865" i="17" s="1"/>
  <c r="I864" i="17"/>
  <c r="D864" i="17"/>
  <c r="D865" i="17" l="1"/>
  <c r="G866" i="17"/>
  <c r="B867" i="17"/>
  <c r="F866" i="17"/>
  <c r="H866" i="17"/>
  <c r="C866" i="17"/>
  <c r="E866" i="17" s="1"/>
  <c r="J864" i="17"/>
  <c r="L864" i="17" s="1"/>
  <c r="I865" i="17"/>
  <c r="D866" i="17" l="1"/>
  <c r="J865" i="17"/>
  <c r="L865" i="17" s="1"/>
  <c r="G867" i="17"/>
  <c r="H867" i="17"/>
  <c r="F867" i="17"/>
  <c r="B868" i="17"/>
  <c r="C867" i="17"/>
  <c r="E867" i="17" s="1"/>
  <c r="I866" i="17"/>
  <c r="J866" i="17" l="1"/>
  <c r="L866" i="17" s="1"/>
  <c r="G868" i="17"/>
  <c r="H868" i="17"/>
  <c r="F868" i="17"/>
  <c r="B869" i="17"/>
  <c r="C868" i="17"/>
  <c r="E868" i="17" s="1"/>
  <c r="D867" i="17"/>
  <c r="I867" i="17"/>
  <c r="D868" i="17" l="1"/>
  <c r="I868" i="17"/>
  <c r="J868" i="17" s="1"/>
  <c r="J867" i="17"/>
  <c r="L867" i="17" s="1"/>
  <c r="F869" i="17"/>
  <c r="H869" i="17"/>
  <c r="G869" i="17"/>
  <c r="B870" i="17"/>
  <c r="C869" i="17"/>
  <c r="E869" i="17" s="1"/>
  <c r="L868" i="17" l="1"/>
  <c r="I869" i="17"/>
  <c r="J869" i="17" s="1"/>
  <c r="D869" i="17"/>
  <c r="F870" i="17"/>
  <c r="B871" i="17"/>
  <c r="H870" i="17"/>
  <c r="G870" i="17"/>
  <c r="C870" i="17"/>
  <c r="E870" i="17" s="1"/>
  <c r="L869" i="17" l="1"/>
  <c r="I870" i="17"/>
  <c r="D870" i="17"/>
  <c r="H871" i="17"/>
  <c r="F871" i="17"/>
  <c r="B872" i="17"/>
  <c r="G871" i="17"/>
  <c r="C871" i="17"/>
  <c r="E871" i="17" s="1"/>
  <c r="D871" i="17" l="1"/>
  <c r="I871" i="17"/>
  <c r="B873" i="17"/>
  <c r="H872" i="17"/>
  <c r="G872" i="17"/>
  <c r="F872" i="17"/>
  <c r="C872" i="17"/>
  <c r="E872" i="17" s="1"/>
  <c r="J870" i="17"/>
  <c r="L870" i="17" s="1"/>
  <c r="I872" i="17" l="1"/>
  <c r="D872" i="17"/>
  <c r="H873" i="17"/>
  <c r="B874" i="17"/>
  <c r="F873" i="17"/>
  <c r="G873" i="17"/>
  <c r="C873" i="17"/>
  <c r="E873" i="17" s="1"/>
  <c r="J871" i="17"/>
  <c r="L871" i="17" s="1"/>
  <c r="J872" i="17" l="1"/>
  <c r="L872" i="17" s="1"/>
  <c r="D873" i="17"/>
  <c r="I873" i="17"/>
  <c r="G874" i="17"/>
  <c r="B875" i="17"/>
  <c r="H874" i="17"/>
  <c r="F874" i="17"/>
  <c r="C874" i="17"/>
  <c r="E874" i="17" s="1"/>
  <c r="J873" i="17" l="1"/>
  <c r="L873" i="17" s="1"/>
  <c r="D874" i="17"/>
  <c r="I874" i="17"/>
  <c r="G875" i="17"/>
  <c r="H875" i="17"/>
  <c r="F875" i="17"/>
  <c r="B876" i="17"/>
  <c r="C875" i="17"/>
  <c r="E875" i="17" s="1"/>
  <c r="I875" i="17" l="1"/>
  <c r="G876" i="17"/>
  <c r="F876" i="17"/>
  <c r="B877" i="17"/>
  <c r="H876" i="17"/>
  <c r="C876" i="17"/>
  <c r="E876" i="17" s="1"/>
  <c r="J875" i="17"/>
  <c r="D875" i="17"/>
  <c r="J874" i="17"/>
  <c r="L874" i="17" s="1"/>
  <c r="L875" i="17" l="1"/>
  <c r="D876" i="17"/>
  <c r="F877" i="17"/>
  <c r="B878" i="17"/>
  <c r="H877" i="17"/>
  <c r="G877" i="17"/>
  <c r="C877" i="17"/>
  <c r="E877" i="17" s="1"/>
  <c r="I876" i="17"/>
  <c r="H878" i="17" l="1"/>
  <c r="F878" i="17"/>
  <c r="G878" i="17"/>
  <c r="B879" i="17"/>
  <c r="C878" i="17"/>
  <c r="E878" i="17" s="1"/>
  <c r="J876" i="17"/>
  <c r="L876" i="17" s="1"/>
  <c r="D877" i="17"/>
  <c r="I877" i="17"/>
  <c r="I878" i="17" l="1"/>
  <c r="J877" i="17"/>
  <c r="L877" i="17" s="1"/>
  <c r="D878" i="17"/>
  <c r="H879" i="17"/>
  <c r="F879" i="17"/>
  <c r="B880" i="17"/>
  <c r="G879" i="17"/>
  <c r="C879" i="17"/>
  <c r="E879" i="17" s="1"/>
  <c r="J878" i="17" l="1"/>
  <c r="L878" i="17"/>
  <c r="I879" i="17"/>
  <c r="D879" i="17"/>
  <c r="B881" i="17"/>
  <c r="H880" i="17"/>
  <c r="G880" i="17"/>
  <c r="F880" i="17"/>
  <c r="C880" i="17"/>
  <c r="E880" i="17" s="1"/>
  <c r="J879" i="17" l="1"/>
  <c r="L879" i="17"/>
  <c r="H881" i="17"/>
  <c r="G881" i="17"/>
  <c r="B882" i="17"/>
  <c r="F881" i="17"/>
  <c r="C881" i="17"/>
  <c r="E881" i="17" s="1"/>
  <c r="D880" i="17"/>
  <c r="I880" i="17"/>
  <c r="I881" i="17" l="1"/>
  <c r="G882" i="17"/>
  <c r="B883" i="17"/>
  <c r="H882" i="17"/>
  <c r="F882" i="17"/>
  <c r="C882" i="17"/>
  <c r="E882" i="17" s="1"/>
  <c r="D881" i="17"/>
  <c r="J880" i="17"/>
  <c r="L880" i="17" s="1"/>
  <c r="J881" i="17" l="1"/>
  <c r="L881" i="17" s="1"/>
  <c r="D882" i="17"/>
  <c r="I882" i="17"/>
  <c r="G883" i="17"/>
  <c r="B884" i="17"/>
  <c r="H883" i="17"/>
  <c r="F883" i="17"/>
  <c r="C883" i="17"/>
  <c r="E883" i="17" s="1"/>
  <c r="J882" i="17" l="1"/>
  <c r="L882" i="17"/>
  <c r="D883" i="17"/>
  <c r="I883" i="17"/>
  <c r="G884" i="17"/>
  <c r="F884" i="17"/>
  <c r="B885" i="17"/>
  <c r="H884" i="17"/>
  <c r="C884" i="17"/>
  <c r="E884" i="17" s="1"/>
  <c r="J883" i="17" l="1"/>
  <c r="L883" i="17" s="1"/>
  <c r="D884" i="17"/>
  <c r="I884" i="17"/>
  <c r="F885" i="17"/>
  <c r="H885" i="17"/>
  <c r="G885" i="17"/>
  <c r="B886" i="17"/>
  <c r="C885" i="17"/>
  <c r="E885" i="17" s="1"/>
  <c r="D885" i="17" l="1"/>
  <c r="J884" i="17"/>
  <c r="L884" i="17" s="1"/>
  <c r="I885" i="17"/>
  <c r="H886" i="17"/>
  <c r="F886" i="17"/>
  <c r="B887" i="17"/>
  <c r="G886" i="17"/>
  <c r="C886" i="17"/>
  <c r="E886" i="17" s="1"/>
  <c r="I886" i="17" l="1"/>
  <c r="D886" i="17"/>
  <c r="H887" i="17"/>
  <c r="F887" i="17"/>
  <c r="B888" i="17"/>
  <c r="G887" i="17"/>
  <c r="C887" i="17"/>
  <c r="E887" i="17" s="1"/>
  <c r="J885" i="17"/>
  <c r="L885" i="17" s="1"/>
  <c r="D887" i="17" l="1"/>
  <c r="B889" i="17"/>
  <c r="H888" i="17"/>
  <c r="G888" i="17"/>
  <c r="F888" i="17"/>
  <c r="C888" i="17"/>
  <c r="E888" i="17" s="1"/>
  <c r="I887" i="17"/>
  <c r="J886" i="17"/>
  <c r="L886" i="17" s="1"/>
  <c r="I888" i="17" l="1"/>
  <c r="J888" i="17" s="1"/>
  <c r="J887" i="17"/>
  <c r="L887" i="17" s="1"/>
  <c r="D888" i="17"/>
  <c r="H889" i="17"/>
  <c r="G889" i="17"/>
  <c r="B890" i="17"/>
  <c r="F889" i="17"/>
  <c r="C889" i="17"/>
  <c r="E889" i="17" s="1"/>
  <c r="L888" i="17" l="1"/>
  <c r="I889" i="17"/>
  <c r="G890" i="17"/>
  <c r="B891" i="17"/>
  <c r="H890" i="17"/>
  <c r="F890" i="17"/>
  <c r="C890" i="17"/>
  <c r="E890" i="17" s="1"/>
  <c r="D889" i="17"/>
  <c r="J889" i="17" l="1"/>
  <c r="L889" i="17" s="1"/>
  <c r="I890" i="17"/>
  <c r="D890" i="17"/>
  <c r="G891" i="17"/>
  <c r="H891" i="17"/>
  <c r="F891" i="17"/>
  <c r="B892" i="17"/>
  <c r="C891" i="17"/>
  <c r="E891" i="17" s="1"/>
  <c r="J890" i="17" l="1"/>
  <c r="L890" i="17" s="1"/>
  <c r="I891" i="17"/>
  <c r="G892" i="17"/>
  <c r="F892" i="17"/>
  <c r="B893" i="17"/>
  <c r="H892" i="17"/>
  <c r="C892" i="17"/>
  <c r="E892" i="17" s="1"/>
  <c r="D891" i="17"/>
  <c r="J891" i="17" l="1"/>
  <c r="L891" i="17" s="1"/>
  <c r="D892" i="17"/>
  <c r="I892" i="17"/>
  <c r="F893" i="17"/>
  <c r="B894" i="17"/>
  <c r="H893" i="17"/>
  <c r="G893" i="17"/>
  <c r="C893" i="17"/>
  <c r="E893" i="17" s="1"/>
  <c r="J892" i="17" l="1"/>
  <c r="L892" i="17"/>
  <c r="H894" i="17"/>
  <c r="F894" i="17"/>
  <c r="G894" i="17"/>
  <c r="B895" i="17"/>
  <c r="C894" i="17"/>
  <c r="E894" i="17" s="1"/>
  <c r="D893" i="17"/>
  <c r="I893" i="17"/>
  <c r="I894" i="17" l="1"/>
  <c r="H895" i="17"/>
  <c r="F895" i="17"/>
  <c r="B896" i="17"/>
  <c r="G895" i="17"/>
  <c r="C895" i="17"/>
  <c r="E895" i="17" s="1"/>
  <c r="D894" i="17"/>
  <c r="J893" i="17"/>
  <c r="L893" i="17" s="1"/>
  <c r="J894" i="17" l="1"/>
  <c r="L894" i="17" s="1"/>
  <c r="D895" i="17"/>
  <c r="I895" i="17"/>
  <c r="B897" i="17"/>
  <c r="H896" i="17"/>
  <c r="G896" i="17"/>
  <c r="F896" i="17"/>
  <c r="C896" i="17"/>
  <c r="E896" i="17" s="1"/>
  <c r="D896" i="17" l="1"/>
  <c r="H897" i="17"/>
  <c r="G897" i="17"/>
  <c r="B898" i="17"/>
  <c r="F897" i="17"/>
  <c r="C897" i="17"/>
  <c r="E897" i="17" s="1"/>
  <c r="J895" i="17"/>
  <c r="L895" i="17" s="1"/>
  <c r="I896" i="17"/>
  <c r="I897" i="17" l="1"/>
  <c r="D897" i="17"/>
  <c r="J896" i="17"/>
  <c r="L896" i="17" s="1"/>
  <c r="G898" i="17"/>
  <c r="B899" i="17"/>
  <c r="H898" i="17"/>
  <c r="F898" i="17"/>
  <c r="C898" i="17"/>
  <c r="E898" i="17" s="1"/>
  <c r="J897" i="17"/>
  <c r="L897" i="17" l="1"/>
  <c r="G899" i="17"/>
  <c r="B900" i="17"/>
  <c r="H899" i="17"/>
  <c r="F899" i="17"/>
  <c r="C899" i="17"/>
  <c r="E899" i="17" s="1"/>
  <c r="I898" i="17"/>
  <c r="D898" i="17"/>
  <c r="I899" i="17" l="1"/>
  <c r="J898" i="17"/>
  <c r="L898" i="17" s="1"/>
  <c r="G900" i="17"/>
  <c r="F900" i="17"/>
  <c r="B901" i="17"/>
  <c r="H900" i="17"/>
  <c r="C900" i="17"/>
  <c r="E900" i="17" s="1"/>
  <c r="D899" i="17"/>
  <c r="J899" i="17" l="1"/>
  <c r="L899" i="17" s="1"/>
  <c r="D900" i="17"/>
  <c r="I900" i="17"/>
  <c r="J900" i="17" s="1"/>
  <c r="F901" i="17"/>
  <c r="H901" i="17"/>
  <c r="G901" i="17"/>
  <c r="B902" i="17"/>
  <c r="C901" i="17"/>
  <c r="E901" i="17" s="1"/>
  <c r="L900" i="17" l="1"/>
  <c r="D901" i="17"/>
  <c r="I901" i="17"/>
  <c r="H902" i="17"/>
  <c r="F902" i="17"/>
  <c r="B903" i="17"/>
  <c r="G902" i="17"/>
  <c r="C902" i="17"/>
  <c r="E902" i="17" s="1"/>
  <c r="D902" i="17" l="1"/>
  <c r="I902" i="17"/>
  <c r="J901" i="17"/>
  <c r="L901" i="17" s="1"/>
  <c r="H903" i="17"/>
  <c r="F903" i="17"/>
  <c r="B904" i="17"/>
  <c r="D903" i="17"/>
  <c r="G903" i="17"/>
  <c r="C903" i="17"/>
  <c r="E903" i="17" s="1"/>
  <c r="I903" i="17" l="1"/>
  <c r="L903" i="17" s="1"/>
  <c r="B905" i="17"/>
  <c r="H904" i="17"/>
  <c r="G904" i="17"/>
  <c r="F904" i="17"/>
  <c r="C904" i="17"/>
  <c r="E904" i="17" s="1"/>
  <c r="J902" i="17"/>
  <c r="L902" i="17" s="1"/>
  <c r="J903" i="17" l="1"/>
  <c r="I904" i="17"/>
  <c r="J904" i="17" s="1"/>
  <c r="D904" i="17"/>
  <c r="H905" i="17"/>
  <c r="G905" i="17"/>
  <c r="B906" i="17"/>
  <c r="F905" i="17"/>
  <c r="C905" i="17"/>
  <c r="E905" i="17" s="1"/>
  <c r="L904" i="17" l="1"/>
  <c r="G906" i="17"/>
  <c r="B907" i="17"/>
  <c r="H906" i="17"/>
  <c r="F906" i="17"/>
  <c r="C906" i="17"/>
  <c r="E906" i="17" s="1"/>
  <c r="D905" i="17"/>
  <c r="I905" i="17"/>
  <c r="I906" i="17" l="1"/>
  <c r="D906" i="17"/>
  <c r="G907" i="17"/>
  <c r="H907" i="17"/>
  <c r="F907" i="17"/>
  <c r="B908" i="17"/>
  <c r="C907" i="17"/>
  <c r="E907" i="17" s="1"/>
  <c r="J905" i="17"/>
  <c r="L905" i="17" s="1"/>
  <c r="J906" i="17" l="1"/>
  <c r="L906" i="17" s="1"/>
  <c r="G908" i="17"/>
  <c r="F908" i="17"/>
  <c r="B909" i="17"/>
  <c r="H908" i="17"/>
  <c r="C908" i="17"/>
  <c r="E908" i="17" s="1"/>
  <c r="D907" i="17"/>
  <c r="I907" i="17"/>
  <c r="D908" i="17" l="1"/>
  <c r="I908" i="17"/>
  <c r="F909" i="17"/>
  <c r="B910" i="17"/>
  <c r="H909" i="17"/>
  <c r="G909" i="17"/>
  <c r="C909" i="17"/>
  <c r="E909" i="17" s="1"/>
  <c r="J907" i="17"/>
  <c r="L907" i="17" s="1"/>
  <c r="D909" i="17" l="1"/>
  <c r="I909" i="17"/>
  <c r="H910" i="17"/>
  <c r="F910" i="17"/>
  <c r="G910" i="17"/>
  <c r="B911" i="17"/>
  <c r="C910" i="17"/>
  <c r="E910" i="17" s="1"/>
  <c r="J908" i="17"/>
  <c r="L908" i="17" s="1"/>
  <c r="D910" i="17" l="1"/>
  <c r="H911" i="17"/>
  <c r="F911" i="17"/>
  <c r="B912" i="17"/>
  <c r="G911" i="17"/>
  <c r="C911" i="17"/>
  <c r="E911" i="17" s="1"/>
  <c r="I910" i="17"/>
  <c r="J909" i="17"/>
  <c r="L909" i="17" s="1"/>
  <c r="D911" i="17" l="1"/>
  <c r="B913" i="17"/>
  <c r="H912" i="17"/>
  <c r="G912" i="17"/>
  <c r="F912" i="17"/>
  <c r="C912" i="17"/>
  <c r="E912" i="17" s="1"/>
  <c r="I911" i="17"/>
  <c r="J910" i="17"/>
  <c r="L910" i="17" s="1"/>
  <c r="D912" i="17" l="1"/>
  <c r="I912" i="17"/>
  <c r="H913" i="17"/>
  <c r="G913" i="17"/>
  <c r="B914" i="17"/>
  <c r="F913" i="17"/>
  <c r="C913" i="17"/>
  <c r="E913" i="17" s="1"/>
  <c r="J911" i="17"/>
  <c r="L911" i="17" s="1"/>
  <c r="D913" i="17" l="1"/>
  <c r="I913" i="17"/>
  <c r="J912" i="17"/>
  <c r="L912" i="17" s="1"/>
  <c r="G914" i="17"/>
  <c r="B915" i="17"/>
  <c r="H914" i="17"/>
  <c r="F914" i="17"/>
  <c r="C914" i="17"/>
  <c r="E914" i="17" s="1"/>
  <c r="G915" i="17" l="1"/>
  <c r="B916" i="17"/>
  <c r="H915" i="17"/>
  <c r="F915" i="17"/>
  <c r="C915" i="17"/>
  <c r="E915" i="17" s="1"/>
  <c r="D914" i="17"/>
  <c r="I914" i="17"/>
  <c r="J913" i="17"/>
  <c r="L913" i="17" s="1"/>
  <c r="I915" i="17" l="1"/>
  <c r="H916" i="17"/>
  <c r="G916" i="17"/>
  <c r="F916" i="17"/>
  <c r="B917" i="17"/>
  <c r="C916" i="17"/>
  <c r="E916" i="17" s="1"/>
  <c r="J915" i="17"/>
  <c r="J914" i="17"/>
  <c r="L914" i="17" s="1"/>
  <c r="D915" i="17"/>
  <c r="L915" i="17" l="1"/>
  <c r="D916" i="17"/>
  <c r="I916" i="17"/>
  <c r="F917" i="17"/>
  <c r="B918" i="17"/>
  <c r="H917" i="17"/>
  <c r="G917" i="17"/>
  <c r="C917" i="17"/>
  <c r="E917" i="17" s="1"/>
  <c r="J916" i="17" l="1"/>
  <c r="L916" i="17"/>
  <c r="D917" i="17"/>
  <c r="I917" i="17"/>
  <c r="H918" i="17"/>
  <c r="F918" i="17"/>
  <c r="B919" i="17"/>
  <c r="G918" i="17"/>
  <c r="C918" i="17"/>
  <c r="E918" i="17" s="1"/>
  <c r="H919" i="17" l="1"/>
  <c r="G919" i="17"/>
  <c r="F919" i="17"/>
  <c r="B920" i="17"/>
  <c r="C919" i="17"/>
  <c r="E919" i="17" s="1"/>
  <c r="D918" i="17"/>
  <c r="I918" i="17"/>
  <c r="J917" i="17"/>
  <c r="L917" i="17" s="1"/>
  <c r="I919" i="17" l="1"/>
  <c r="B921" i="17"/>
  <c r="H920" i="17"/>
  <c r="F920" i="17"/>
  <c r="G920" i="17"/>
  <c r="C920" i="17"/>
  <c r="E920" i="17" s="1"/>
  <c r="D919" i="17"/>
  <c r="J918" i="17"/>
  <c r="L918" i="17" s="1"/>
  <c r="J919" i="17" l="1"/>
  <c r="L919" i="17" s="1"/>
  <c r="I920" i="17"/>
  <c r="J920" i="17" s="1"/>
  <c r="D920" i="17"/>
  <c r="H921" i="17"/>
  <c r="G921" i="17"/>
  <c r="B922" i="17"/>
  <c r="F921" i="17"/>
  <c r="C921" i="17"/>
  <c r="E921" i="17" s="1"/>
  <c r="L920" i="17" l="1"/>
  <c r="G922" i="17"/>
  <c r="F922" i="17"/>
  <c r="B923" i="17"/>
  <c r="H922" i="17"/>
  <c r="C922" i="17"/>
  <c r="E922" i="17" s="1"/>
  <c r="D921" i="17"/>
  <c r="I921" i="17"/>
  <c r="G923" i="17" l="1"/>
  <c r="B924" i="17"/>
  <c r="H923" i="17"/>
  <c r="F923" i="17"/>
  <c r="C923" i="17"/>
  <c r="E923" i="17" s="1"/>
  <c r="I922" i="17"/>
  <c r="L922" i="17" s="1"/>
  <c r="D922" i="17"/>
  <c r="J921" i="17"/>
  <c r="L921" i="17" s="1"/>
  <c r="I923" i="17" l="1"/>
  <c r="L923" i="17" s="1"/>
  <c r="J922" i="17"/>
  <c r="H924" i="17"/>
  <c r="G924" i="17"/>
  <c r="F924" i="17"/>
  <c r="B925" i="17"/>
  <c r="C924" i="17"/>
  <c r="E924" i="17" s="1"/>
  <c r="J923" i="17"/>
  <c r="D923" i="17"/>
  <c r="I924" i="17" l="1"/>
  <c r="L924" i="17" s="1"/>
  <c r="F925" i="17"/>
  <c r="B926" i="17"/>
  <c r="H925" i="17"/>
  <c r="G925" i="17"/>
  <c r="C925" i="17"/>
  <c r="E925" i="17" s="1"/>
  <c r="D924" i="17"/>
  <c r="I925" i="17" l="1"/>
  <c r="L925" i="17" s="1"/>
  <c r="D925" i="17"/>
  <c r="H926" i="17"/>
  <c r="F926" i="17"/>
  <c r="B927" i="17"/>
  <c r="G926" i="17"/>
  <c r="C926" i="17"/>
  <c r="E926" i="17" s="1"/>
  <c r="J924" i="17"/>
  <c r="D926" i="17" l="1"/>
  <c r="H927" i="17"/>
  <c r="G927" i="17"/>
  <c r="F927" i="17"/>
  <c r="B928" i="17"/>
  <c r="C927" i="17"/>
  <c r="E927" i="17" s="1"/>
  <c r="I926" i="17"/>
  <c r="L926" i="17" s="1"/>
  <c r="J925" i="17"/>
  <c r="I927" i="17" l="1"/>
  <c r="J926" i="17"/>
  <c r="D927" i="17"/>
  <c r="B929" i="17"/>
  <c r="D928" i="17"/>
  <c r="H928" i="17"/>
  <c r="G928" i="17"/>
  <c r="F928" i="17"/>
  <c r="C928" i="17"/>
  <c r="E928" i="17" s="1"/>
  <c r="J927" i="17" l="1"/>
  <c r="L927" i="17"/>
  <c r="I928" i="17"/>
  <c r="L928" i="17" s="1"/>
  <c r="H929" i="17"/>
  <c r="G929" i="17"/>
  <c r="B930" i="17"/>
  <c r="F929" i="17"/>
  <c r="C929" i="17"/>
  <c r="E929" i="17" s="1"/>
  <c r="J928" i="17" l="1"/>
  <c r="I929" i="17"/>
  <c r="L929" i="17" s="1"/>
  <c r="D929" i="17"/>
  <c r="G930" i="17"/>
  <c r="F930" i="17"/>
  <c r="B931" i="17"/>
  <c r="H930" i="17"/>
  <c r="C930" i="17"/>
  <c r="E930" i="17" s="1"/>
  <c r="J929" i="17" l="1"/>
  <c r="D930" i="17"/>
  <c r="I930" i="17"/>
  <c r="B932" i="17"/>
  <c r="G931" i="17"/>
  <c r="H931" i="17"/>
  <c r="F931" i="17"/>
  <c r="C931" i="17"/>
  <c r="E931" i="17" s="1"/>
  <c r="J930" i="17" l="1"/>
  <c r="L930" i="17"/>
  <c r="D931" i="17"/>
  <c r="H932" i="17"/>
  <c r="G932" i="17"/>
  <c r="F932" i="17"/>
  <c r="B933" i="17"/>
  <c r="C932" i="17"/>
  <c r="E932" i="17" s="1"/>
  <c r="I931" i="17"/>
  <c r="L931" i="17" s="1"/>
  <c r="I932" i="17" l="1"/>
  <c r="L932" i="17" s="1"/>
  <c r="J931" i="17"/>
  <c r="G933" i="17"/>
  <c r="F933" i="17"/>
  <c r="B934" i="17"/>
  <c r="H933" i="17"/>
  <c r="C933" i="17"/>
  <c r="E933" i="17" s="1"/>
  <c r="D932" i="17"/>
  <c r="J932" i="17"/>
  <c r="I933" i="17" l="1"/>
  <c r="L933" i="17" s="1"/>
  <c r="H934" i="17"/>
  <c r="F934" i="17"/>
  <c r="B935" i="17"/>
  <c r="G934" i="17"/>
  <c r="C934" i="17"/>
  <c r="E934" i="17" s="1"/>
  <c r="J933" i="17"/>
  <c r="D933" i="17"/>
  <c r="D934" i="17" l="1"/>
  <c r="H935" i="17"/>
  <c r="G935" i="17"/>
  <c r="F935" i="17"/>
  <c r="B936" i="17"/>
  <c r="C935" i="17"/>
  <c r="E935" i="17" s="1"/>
  <c r="I934" i="17"/>
  <c r="L934" i="17" s="1"/>
  <c r="I935" i="17" l="1"/>
  <c r="L935" i="17" s="1"/>
  <c r="J934" i="17"/>
  <c r="D935" i="17"/>
  <c r="F936" i="17"/>
  <c r="B937" i="17"/>
  <c r="H936" i="17"/>
  <c r="G936" i="17"/>
  <c r="C936" i="17"/>
  <c r="E936" i="17" s="1"/>
  <c r="J935" i="17" l="1"/>
  <c r="I936" i="17"/>
  <c r="D936" i="17"/>
  <c r="H937" i="17"/>
  <c r="G937" i="17"/>
  <c r="B938" i="17"/>
  <c r="F937" i="17"/>
  <c r="C937" i="17"/>
  <c r="E937" i="17" s="1"/>
  <c r="J936" i="17" l="1"/>
  <c r="L936" i="17"/>
  <c r="H938" i="17"/>
  <c r="G938" i="17"/>
  <c r="F938" i="17"/>
  <c r="B939" i="17"/>
  <c r="C938" i="17"/>
  <c r="E938" i="17" s="1"/>
  <c r="D937" i="17"/>
  <c r="I937" i="17"/>
  <c r="L937" i="17" s="1"/>
  <c r="I938" i="17" l="1"/>
  <c r="B940" i="17"/>
  <c r="G939" i="17"/>
  <c r="H939" i="17"/>
  <c r="F939" i="17"/>
  <c r="C939" i="17"/>
  <c r="E939" i="17" s="1"/>
  <c r="D938" i="17"/>
  <c r="J937" i="17"/>
  <c r="J938" i="17" l="1"/>
  <c r="L938" i="17"/>
  <c r="I939" i="17"/>
  <c r="D939" i="17"/>
  <c r="H940" i="17"/>
  <c r="G940" i="17"/>
  <c r="F940" i="17"/>
  <c r="B941" i="17"/>
  <c r="C940" i="17"/>
  <c r="E940" i="17" s="1"/>
  <c r="J939" i="17" l="1"/>
  <c r="L939" i="17"/>
  <c r="I940" i="17"/>
  <c r="G941" i="17"/>
  <c r="F941" i="17"/>
  <c r="B942" i="17"/>
  <c r="H941" i="17"/>
  <c r="C941" i="17"/>
  <c r="E941" i="17" s="1"/>
  <c r="D940" i="17"/>
  <c r="J940" i="17" l="1"/>
  <c r="L940" i="17"/>
  <c r="D941" i="17"/>
  <c r="I941" i="17"/>
  <c r="L941" i="17" s="1"/>
  <c r="H942" i="17"/>
  <c r="F942" i="17"/>
  <c r="B943" i="17"/>
  <c r="G942" i="17"/>
  <c r="C942" i="17"/>
  <c r="E942" i="17" s="1"/>
  <c r="J941" i="17" l="1"/>
  <c r="D942" i="17"/>
  <c r="H943" i="17"/>
  <c r="G943" i="17"/>
  <c r="F943" i="17"/>
  <c r="B944" i="17"/>
  <c r="C943" i="17"/>
  <c r="E943" i="17" s="1"/>
  <c r="I942" i="17"/>
  <c r="L942" i="17" s="1"/>
  <c r="I943" i="17" l="1"/>
  <c r="L943" i="17" s="1"/>
  <c r="J942" i="17"/>
  <c r="D943" i="17"/>
  <c r="J943" i="17"/>
  <c r="F944" i="17"/>
  <c r="B945" i="17"/>
  <c r="H944" i="17"/>
  <c r="G944" i="17"/>
  <c r="C944" i="17"/>
  <c r="E944" i="17" s="1"/>
  <c r="I944" i="17" l="1"/>
  <c r="L944" i="17" s="1"/>
  <c r="D944" i="17"/>
  <c r="H945" i="17"/>
  <c r="G945" i="17"/>
  <c r="B946" i="17"/>
  <c r="F945" i="17"/>
  <c r="C945" i="17"/>
  <c r="E945" i="17" s="1"/>
  <c r="J944" i="17" l="1"/>
  <c r="H946" i="17"/>
  <c r="G946" i="17"/>
  <c r="F946" i="17"/>
  <c r="B947" i="17"/>
  <c r="C946" i="17"/>
  <c r="E946" i="17" s="1"/>
  <c r="D945" i="17"/>
  <c r="I945" i="17"/>
  <c r="L945" i="17" s="1"/>
  <c r="I946" i="17" l="1"/>
  <c r="L946" i="17" s="1"/>
  <c r="D946" i="17"/>
  <c r="B948" i="17"/>
  <c r="G947" i="17"/>
  <c r="H947" i="17"/>
  <c r="F947" i="17"/>
  <c r="C947" i="17"/>
  <c r="E947" i="17" s="1"/>
  <c r="J945" i="17"/>
  <c r="J946" i="17" l="1"/>
  <c r="D947" i="17"/>
  <c r="H948" i="17"/>
  <c r="G948" i="17"/>
  <c r="F948" i="17"/>
  <c r="B949" i="17"/>
  <c r="C948" i="17"/>
  <c r="E948" i="17" s="1"/>
  <c r="I947" i="17"/>
  <c r="L947" i="17" s="1"/>
  <c r="I948" i="17" l="1"/>
  <c r="L948" i="17" s="1"/>
  <c r="J947" i="17"/>
  <c r="G949" i="17"/>
  <c r="F949" i="17"/>
  <c r="B950" i="17"/>
  <c r="H949" i="17"/>
  <c r="C949" i="17"/>
  <c r="E949" i="17" s="1"/>
  <c r="D948" i="17"/>
  <c r="J948" i="17"/>
  <c r="H950" i="17" l="1"/>
  <c r="F950" i="17"/>
  <c r="B951" i="17"/>
  <c r="G950" i="17"/>
  <c r="C950" i="17"/>
  <c r="E950" i="17" s="1"/>
  <c r="I949" i="17"/>
  <c r="L949" i="17" s="1"/>
  <c r="D949" i="17"/>
  <c r="J949" i="17" l="1"/>
  <c r="H951" i="17"/>
  <c r="G951" i="17"/>
  <c r="F951" i="17"/>
  <c r="B952" i="17"/>
  <c r="C951" i="17"/>
  <c r="E951" i="17" s="1"/>
  <c r="I950" i="17"/>
  <c r="L950" i="17" s="1"/>
  <c r="D950" i="17"/>
  <c r="F952" i="17" l="1"/>
  <c r="B953" i="17"/>
  <c r="H952" i="17"/>
  <c r="G952" i="17"/>
  <c r="C952" i="17"/>
  <c r="E952" i="17" s="1"/>
  <c r="I951" i="17"/>
  <c r="L951" i="17" s="1"/>
  <c r="J950" i="17"/>
  <c r="D951" i="17"/>
  <c r="D952" i="17" l="1"/>
  <c r="J951" i="17"/>
  <c r="H953" i="17"/>
  <c r="G953" i="17"/>
  <c r="B954" i="17"/>
  <c r="F953" i="17"/>
  <c r="C953" i="17"/>
  <c r="E953" i="17" s="1"/>
  <c r="I952" i="17"/>
  <c r="L952" i="17" s="1"/>
  <c r="J952" i="17" l="1"/>
  <c r="H954" i="17"/>
  <c r="G954" i="17"/>
  <c r="F954" i="17"/>
  <c r="B955" i="17"/>
  <c r="C954" i="17"/>
  <c r="E954" i="17" s="1"/>
  <c r="D953" i="17"/>
  <c r="I953" i="17"/>
  <c r="L953" i="17" s="1"/>
  <c r="D954" i="17" l="1"/>
  <c r="B956" i="17"/>
  <c r="G955" i="17"/>
  <c r="F955" i="17"/>
  <c r="H955" i="17"/>
  <c r="C955" i="17"/>
  <c r="E955" i="17" s="1"/>
  <c r="I954" i="17"/>
  <c r="L954" i="17" s="1"/>
  <c r="J953" i="17"/>
  <c r="I955" i="17" l="1"/>
  <c r="L955" i="17" s="1"/>
  <c r="D955" i="17"/>
  <c r="J954" i="17"/>
  <c r="H956" i="17"/>
  <c r="G956" i="17"/>
  <c r="F956" i="17"/>
  <c r="B957" i="17"/>
  <c r="C956" i="17"/>
  <c r="E956" i="17" s="1"/>
  <c r="G957" i="17" l="1"/>
  <c r="F957" i="17"/>
  <c r="B958" i="17"/>
  <c r="H957" i="17"/>
  <c r="C957" i="17"/>
  <c r="E957" i="17" s="1"/>
  <c r="D956" i="17"/>
  <c r="I956" i="17"/>
  <c r="L956" i="17" s="1"/>
  <c r="J955" i="17"/>
  <c r="H958" i="17" l="1"/>
  <c r="F958" i="17"/>
  <c r="B959" i="17"/>
  <c r="G958" i="17"/>
  <c r="C958" i="17"/>
  <c r="E958" i="17" s="1"/>
  <c r="I957" i="17"/>
  <c r="L957" i="17" s="1"/>
  <c r="D957" i="17"/>
  <c r="J956" i="17"/>
  <c r="I958" i="17" l="1"/>
  <c r="L958" i="17" s="1"/>
  <c r="J957" i="17"/>
  <c r="H959" i="17"/>
  <c r="G959" i="17"/>
  <c r="F959" i="17"/>
  <c r="B960" i="17"/>
  <c r="C959" i="17"/>
  <c r="E959" i="17" s="1"/>
  <c r="D958" i="17"/>
  <c r="J958" i="17" l="1"/>
  <c r="I959" i="17"/>
  <c r="F960" i="17"/>
  <c r="B961" i="17"/>
  <c r="H960" i="17"/>
  <c r="G960" i="17"/>
  <c r="C960" i="17"/>
  <c r="E960" i="17" s="1"/>
  <c r="D959" i="17"/>
  <c r="J959" i="17" l="1"/>
  <c r="L959" i="17"/>
  <c r="D960" i="17"/>
  <c r="H961" i="17"/>
  <c r="G961" i="17"/>
  <c r="B962" i="17"/>
  <c r="F961" i="17"/>
  <c r="C961" i="17"/>
  <c r="E961" i="17" s="1"/>
  <c r="I960" i="17"/>
  <c r="L960" i="17" s="1"/>
  <c r="I961" i="17" l="1"/>
  <c r="L961" i="17" s="1"/>
  <c r="H962" i="17"/>
  <c r="G962" i="17"/>
  <c r="F962" i="17"/>
  <c r="B963" i="17"/>
  <c r="C962" i="17"/>
  <c r="E962" i="17" s="1"/>
  <c r="J961" i="17"/>
  <c r="D961" i="17"/>
  <c r="J960" i="17"/>
  <c r="D962" i="17" l="1"/>
  <c r="I962" i="17"/>
  <c r="B964" i="17"/>
  <c r="G963" i="17"/>
  <c r="H963" i="17"/>
  <c r="F963" i="17"/>
  <c r="C963" i="17"/>
  <c r="E963" i="17" s="1"/>
  <c r="J962" i="17" l="1"/>
  <c r="L962" i="17"/>
  <c r="I963" i="17"/>
  <c r="D963" i="17"/>
  <c r="H964" i="17"/>
  <c r="G964" i="17"/>
  <c r="F964" i="17"/>
  <c r="B965" i="17"/>
  <c r="C964" i="17"/>
  <c r="E964" i="17" s="1"/>
  <c r="J963" i="17" l="1"/>
  <c r="L963" i="17"/>
  <c r="I964" i="17"/>
  <c r="L964" i="17" s="1"/>
  <c r="G965" i="17"/>
  <c r="F965" i="17"/>
  <c r="B966" i="17"/>
  <c r="H965" i="17"/>
  <c r="C965" i="17"/>
  <c r="E965" i="17" s="1"/>
  <c r="D964" i="17"/>
  <c r="J964" i="17" l="1"/>
  <c r="D965" i="17"/>
  <c r="I965" i="17"/>
  <c r="L965" i="17" s="1"/>
  <c r="H966" i="17"/>
  <c r="F966" i="17"/>
  <c r="B967" i="17"/>
  <c r="G966" i="17"/>
  <c r="C966" i="17"/>
  <c r="E966" i="17" s="1"/>
  <c r="J965" i="17" l="1"/>
  <c r="H967" i="17"/>
  <c r="G967" i="17"/>
  <c r="F967" i="17"/>
  <c r="B968" i="17"/>
  <c r="C967" i="17"/>
  <c r="E967" i="17" s="1"/>
  <c r="I966" i="17"/>
  <c r="L966" i="17" s="1"/>
  <c r="D966" i="17"/>
  <c r="I967" i="17" l="1"/>
  <c r="J966" i="17"/>
  <c r="D967" i="17"/>
  <c r="F968" i="17"/>
  <c r="B969" i="17"/>
  <c r="H968" i="17"/>
  <c r="G968" i="17"/>
  <c r="C968" i="17"/>
  <c r="E968" i="17" s="1"/>
  <c r="J967" i="17" l="1"/>
  <c r="L967" i="17"/>
  <c r="I968" i="17"/>
  <c r="L968" i="17" s="1"/>
  <c r="H969" i="17"/>
  <c r="G969" i="17"/>
  <c r="B970" i="17"/>
  <c r="F969" i="17"/>
  <c r="C969" i="17"/>
  <c r="E969" i="17" s="1"/>
  <c r="D968" i="17"/>
  <c r="J968" i="17" l="1"/>
  <c r="I969" i="17"/>
  <c r="L969" i="17" s="1"/>
  <c r="H970" i="17"/>
  <c r="G970" i="17"/>
  <c r="F970" i="17"/>
  <c r="B971" i="17"/>
  <c r="C970" i="17"/>
  <c r="E970" i="17" s="1"/>
  <c r="D969" i="17"/>
  <c r="J969" i="17" l="1"/>
  <c r="D970" i="17"/>
  <c r="B972" i="17"/>
  <c r="G971" i="17"/>
  <c r="H971" i="17"/>
  <c r="F971" i="17"/>
  <c r="C971" i="17"/>
  <c r="E971" i="17" s="1"/>
  <c r="I970" i="17"/>
  <c r="L970" i="17" s="1"/>
  <c r="I971" i="17" l="1"/>
  <c r="L971" i="17" s="1"/>
  <c r="D971" i="17"/>
  <c r="J970" i="17"/>
  <c r="H972" i="17"/>
  <c r="G972" i="17"/>
  <c r="F972" i="17"/>
  <c r="B973" i="17"/>
  <c r="C972" i="17"/>
  <c r="E972" i="17" s="1"/>
  <c r="J971" i="17" l="1"/>
  <c r="I972" i="17"/>
  <c r="D972" i="17"/>
  <c r="G973" i="17"/>
  <c r="F973" i="17"/>
  <c r="B974" i="17"/>
  <c r="H973" i="17"/>
  <c r="C973" i="17"/>
  <c r="E973" i="17" s="1"/>
  <c r="J972" i="17" l="1"/>
  <c r="L972" i="17"/>
  <c r="I973" i="17"/>
  <c r="L973" i="17" s="1"/>
  <c r="D973" i="17"/>
  <c r="H974" i="17"/>
  <c r="F974" i="17"/>
  <c r="B975" i="17"/>
  <c r="G974" i="17"/>
  <c r="C974" i="17"/>
  <c r="E974" i="17" s="1"/>
  <c r="D974" i="17" l="1"/>
  <c r="H975" i="17"/>
  <c r="G975" i="17"/>
  <c r="F975" i="17"/>
  <c r="B976" i="17"/>
  <c r="C975" i="17"/>
  <c r="E975" i="17" s="1"/>
  <c r="I974" i="17"/>
  <c r="L974" i="17" s="1"/>
  <c r="J973" i="17"/>
  <c r="I975" i="17" l="1"/>
  <c r="J974" i="17"/>
  <c r="D975" i="17"/>
  <c r="F976" i="17"/>
  <c r="B977" i="17"/>
  <c r="H976" i="17"/>
  <c r="G976" i="17"/>
  <c r="C976" i="17"/>
  <c r="E976" i="17" s="1"/>
  <c r="J975" i="17" l="1"/>
  <c r="L975" i="17"/>
  <c r="I976" i="17"/>
  <c r="L976" i="17" s="1"/>
  <c r="H977" i="17"/>
  <c r="G977" i="17"/>
  <c r="B978" i="17"/>
  <c r="F977" i="17"/>
  <c r="C977" i="17"/>
  <c r="E977" i="17" s="1"/>
  <c r="D976" i="17"/>
  <c r="J976" i="17" l="1"/>
  <c r="I977" i="17"/>
  <c r="L977" i="17" s="1"/>
  <c r="H978" i="17"/>
  <c r="G978" i="17"/>
  <c r="F978" i="17"/>
  <c r="B979" i="17"/>
  <c r="C978" i="17"/>
  <c r="E978" i="17" s="1"/>
  <c r="D977" i="17"/>
  <c r="J977" i="17" l="1"/>
  <c r="D978" i="17"/>
  <c r="I978" i="17"/>
  <c r="B980" i="17"/>
  <c r="G979" i="17"/>
  <c r="H979" i="17"/>
  <c r="F979" i="17"/>
  <c r="C979" i="17"/>
  <c r="E979" i="17" s="1"/>
  <c r="J978" i="17" l="1"/>
  <c r="L978" i="17"/>
  <c r="I979" i="17"/>
  <c r="D979" i="17"/>
  <c r="H980" i="17"/>
  <c r="G980" i="17"/>
  <c r="F980" i="17"/>
  <c r="B981" i="17"/>
  <c r="C980" i="17"/>
  <c r="E980" i="17" s="1"/>
  <c r="J979" i="17" l="1"/>
  <c r="L979" i="17"/>
  <c r="D980" i="17"/>
  <c r="I980" i="17"/>
  <c r="L980" i="17" s="1"/>
  <c r="G981" i="17"/>
  <c r="F981" i="17"/>
  <c r="B982" i="17"/>
  <c r="H981" i="17"/>
  <c r="C981" i="17"/>
  <c r="E981" i="17" s="1"/>
  <c r="D981" i="17" l="1"/>
  <c r="H982" i="17"/>
  <c r="F982" i="17"/>
  <c r="G982" i="17"/>
  <c r="B983" i="17"/>
  <c r="C982" i="17"/>
  <c r="E982" i="17" s="1"/>
  <c r="I981" i="17"/>
  <c r="L981" i="17" s="1"/>
  <c r="J980" i="17"/>
  <c r="I982" i="17" l="1"/>
  <c r="L982" i="17" s="1"/>
  <c r="H983" i="17"/>
  <c r="G983" i="17"/>
  <c r="F983" i="17"/>
  <c r="B984" i="17"/>
  <c r="C983" i="17"/>
  <c r="E983" i="17" s="1"/>
  <c r="D982" i="17"/>
  <c r="J981" i="17"/>
  <c r="J982" i="17" l="1"/>
  <c r="I983" i="17"/>
  <c r="L983" i="17" s="1"/>
  <c r="D983" i="17"/>
  <c r="F984" i="17"/>
  <c r="B985" i="17"/>
  <c r="H984" i="17"/>
  <c r="G984" i="17"/>
  <c r="C984" i="17"/>
  <c r="E984" i="17" s="1"/>
  <c r="J983" i="17" l="1"/>
  <c r="I984" i="17"/>
  <c r="L984" i="17" s="1"/>
  <c r="D984" i="17"/>
  <c r="H985" i="17"/>
  <c r="G985" i="17"/>
  <c r="B986" i="17"/>
  <c r="F985" i="17"/>
  <c r="C985" i="17"/>
  <c r="E985" i="17" s="1"/>
  <c r="D985" i="17" l="1"/>
  <c r="I985" i="17"/>
  <c r="H986" i="17"/>
  <c r="G986" i="17"/>
  <c r="F986" i="17"/>
  <c r="B987" i="17"/>
  <c r="C986" i="17"/>
  <c r="E986" i="17" s="1"/>
  <c r="J984" i="17"/>
  <c r="J985" i="17" l="1"/>
  <c r="L985" i="17"/>
  <c r="D986" i="17"/>
  <c r="B988" i="17"/>
  <c r="G987" i="17"/>
  <c r="F987" i="17"/>
  <c r="H987" i="17"/>
  <c r="C987" i="17"/>
  <c r="E987" i="17" s="1"/>
  <c r="I986" i="17"/>
  <c r="L986" i="17" s="1"/>
  <c r="J986" i="17" l="1"/>
  <c r="I987" i="17"/>
  <c r="L987" i="17" s="1"/>
  <c r="D987" i="17"/>
  <c r="H988" i="17"/>
  <c r="G988" i="17"/>
  <c r="F988" i="17"/>
  <c r="B989" i="17"/>
  <c r="C988" i="17"/>
  <c r="E988" i="17" s="1"/>
  <c r="G989" i="17" l="1"/>
  <c r="F989" i="17"/>
  <c r="B990" i="17"/>
  <c r="H989" i="17"/>
  <c r="C989" i="17"/>
  <c r="E989" i="17" s="1"/>
  <c r="J987" i="17"/>
  <c r="D988" i="17"/>
  <c r="I988" i="17"/>
  <c r="L988" i="17" s="1"/>
  <c r="D989" i="17" l="1"/>
  <c r="H990" i="17"/>
  <c r="F990" i="17"/>
  <c r="B991" i="17"/>
  <c r="G990" i="17"/>
  <c r="C990" i="17"/>
  <c r="E990" i="17" s="1"/>
  <c r="I989" i="17"/>
  <c r="L989" i="17" s="1"/>
  <c r="J988" i="17"/>
  <c r="I990" i="17" l="1"/>
  <c r="L990" i="17" s="1"/>
  <c r="H991" i="17"/>
  <c r="G991" i="17"/>
  <c r="F991" i="17"/>
  <c r="B992" i="17"/>
  <c r="C991" i="17"/>
  <c r="E991" i="17" s="1"/>
  <c r="D990" i="17"/>
  <c r="J989" i="17"/>
  <c r="J990" i="17" l="1"/>
  <c r="D991" i="17"/>
  <c r="F992" i="17"/>
  <c r="B993" i="17"/>
  <c r="H992" i="17"/>
  <c r="G992" i="17"/>
  <c r="C992" i="17"/>
  <c r="E992" i="17" s="1"/>
  <c r="I991" i="17"/>
  <c r="L991" i="17" s="1"/>
  <c r="J991" i="17" l="1"/>
  <c r="D992" i="17"/>
  <c r="H993" i="17"/>
  <c r="G993" i="17"/>
  <c r="B994" i="17"/>
  <c r="F993" i="17"/>
  <c r="C993" i="17"/>
  <c r="E993" i="17" s="1"/>
  <c r="I992" i="17"/>
  <c r="L992" i="17" s="1"/>
  <c r="I993" i="17" l="1"/>
  <c r="L993" i="17" s="1"/>
  <c r="H994" i="17"/>
  <c r="G994" i="17"/>
  <c r="F994" i="17"/>
  <c r="B995" i="17"/>
  <c r="C994" i="17"/>
  <c r="E994" i="17" s="1"/>
  <c r="J992" i="17"/>
  <c r="D993" i="17"/>
  <c r="I994" i="17" l="1"/>
  <c r="L994" i="17" s="1"/>
  <c r="D994" i="17"/>
  <c r="B996" i="17"/>
  <c r="D995" i="17"/>
  <c r="G995" i="17"/>
  <c r="H995" i="17"/>
  <c r="F995" i="17"/>
  <c r="C995" i="17"/>
  <c r="E995" i="17" s="1"/>
  <c r="J993" i="17"/>
  <c r="J994" i="17" l="1"/>
  <c r="H996" i="17"/>
  <c r="G996" i="17"/>
  <c r="F996" i="17"/>
  <c r="B997" i="17"/>
  <c r="C996" i="17"/>
  <c r="E996" i="17" s="1"/>
  <c r="I995" i="17"/>
  <c r="L995" i="17" s="1"/>
  <c r="I996" i="17" l="1"/>
  <c r="L996" i="17" s="1"/>
  <c r="J995" i="17"/>
  <c r="G997" i="17"/>
  <c r="F997" i="17"/>
  <c r="B998" i="17"/>
  <c r="H997" i="17"/>
  <c r="C997" i="17"/>
  <c r="E997" i="17" s="1"/>
  <c r="D996" i="17"/>
  <c r="J996" i="17" l="1"/>
  <c r="I997" i="17"/>
  <c r="L997" i="17" s="1"/>
  <c r="H998" i="17"/>
  <c r="F998" i="17"/>
  <c r="B999" i="17"/>
  <c r="G998" i="17"/>
  <c r="C998" i="17"/>
  <c r="E998" i="17" s="1"/>
  <c r="J997" i="17"/>
  <c r="D997" i="17"/>
  <c r="D998" i="17" l="1"/>
  <c r="H999" i="17"/>
  <c r="G999" i="17"/>
  <c r="F999" i="17"/>
  <c r="B1000" i="17"/>
  <c r="C999" i="17"/>
  <c r="E999" i="17" s="1"/>
  <c r="I998" i="17"/>
  <c r="L998" i="17" s="1"/>
  <c r="I999" i="17" l="1"/>
  <c r="J998" i="17"/>
  <c r="D999" i="17"/>
  <c r="F1000" i="17"/>
  <c r="B1001" i="17"/>
  <c r="H1000" i="17"/>
  <c r="G1000" i="17"/>
  <c r="C1000" i="17"/>
  <c r="E1000" i="17" s="1"/>
  <c r="J999" i="17" l="1"/>
  <c r="L999" i="17"/>
  <c r="I1000" i="17"/>
  <c r="D1000" i="17"/>
  <c r="H1001" i="17"/>
  <c r="G1001" i="17"/>
  <c r="B1002" i="17"/>
  <c r="F1001" i="17"/>
  <c r="C1001" i="17"/>
  <c r="E1001" i="17" s="1"/>
  <c r="J1000" i="17" l="1"/>
  <c r="L1000" i="17"/>
  <c r="D1001" i="17"/>
  <c r="H1002" i="17"/>
  <c r="G1002" i="17"/>
  <c r="F1002" i="17"/>
  <c r="B1003" i="17"/>
  <c r="C1002" i="17"/>
  <c r="E1002" i="17" s="1"/>
  <c r="I1001" i="17"/>
  <c r="L1001" i="17" s="1"/>
  <c r="I1002" i="17" l="1"/>
  <c r="D1002" i="17"/>
  <c r="B1004" i="17"/>
  <c r="G1003" i="17"/>
  <c r="H1003" i="17"/>
  <c r="F1003" i="17"/>
  <c r="C1003" i="17"/>
  <c r="E1003" i="17" s="1"/>
  <c r="J1001" i="17"/>
  <c r="J1002" i="17" l="1"/>
  <c r="L1002" i="17"/>
  <c r="D1003" i="17"/>
  <c r="H1004" i="17"/>
  <c r="G1004" i="17"/>
  <c r="F1004" i="17"/>
  <c r="B1005" i="17"/>
  <c r="C1004" i="17"/>
  <c r="E1004" i="17" s="1"/>
  <c r="I1003" i="17"/>
  <c r="L1003" i="17" s="1"/>
  <c r="I1004" i="17" l="1"/>
  <c r="L1004" i="17" s="1"/>
  <c r="G1005" i="17"/>
  <c r="F1005" i="17"/>
  <c r="B1006" i="17"/>
  <c r="H1005" i="17"/>
  <c r="C1005" i="17"/>
  <c r="E1005" i="17" s="1"/>
  <c r="J1003" i="17"/>
  <c r="D1004" i="17"/>
  <c r="J1004" i="17" l="1"/>
  <c r="H1006" i="17"/>
  <c r="F1006" i="17"/>
  <c r="B1007" i="17"/>
  <c r="G1006" i="17"/>
  <c r="C1006" i="17"/>
  <c r="E1006" i="17" s="1"/>
  <c r="I1005" i="17"/>
  <c r="L1005" i="17" s="1"/>
  <c r="D1005" i="17"/>
  <c r="J1005" i="17" l="1"/>
  <c r="H1007" i="17"/>
  <c r="G1007" i="17"/>
  <c r="F1007" i="17"/>
  <c r="B1008" i="17"/>
  <c r="C1007" i="17"/>
  <c r="E1007" i="17" s="1"/>
  <c r="I1006" i="17"/>
  <c r="L1006" i="17" s="1"/>
  <c r="D1006" i="17"/>
  <c r="I1007" i="17" l="1"/>
  <c r="L1007" i="17" s="1"/>
  <c r="F1008" i="17"/>
  <c r="B1009" i="17"/>
  <c r="H1008" i="17"/>
  <c r="G1008" i="17"/>
  <c r="C1008" i="17"/>
  <c r="E1008" i="17" s="1"/>
  <c r="J1006" i="17"/>
  <c r="D1007" i="17"/>
  <c r="J1007" i="17" l="1"/>
  <c r="D1008" i="17"/>
  <c r="H1009" i="17"/>
  <c r="G1009" i="17"/>
  <c r="B1010" i="17"/>
  <c r="F1009" i="17"/>
  <c r="C1009" i="17"/>
  <c r="E1009" i="17" s="1"/>
  <c r="I1008" i="17"/>
  <c r="L1008" i="17" s="1"/>
  <c r="I1009" i="17" l="1"/>
  <c r="D1009" i="17"/>
  <c r="H1010" i="17"/>
  <c r="G1010" i="17"/>
  <c r="F1010" i="17"/>
  <c r="B1011" i="17"/>
  <c r="C1010" i="17"/>
  <c r="E1010" i="17" s="1"/>
  <c r="J1008" i="17"/>
  <c r="J1009" i="17" l="1"/>
  <c r="L1009" i="17"/>
  <c r="I1010" i="17"/>
  <c r="D1010" i="17"/>
  <c r="B1012" i="17"/>
  <c r="G1011" i="17"/>
  <c r="H1011" i="17"/>
  <c r="F1011" i="17"/>
  <c r="C1011" i="17"/>
  <c r="E1011" i="17" s="1"/>
  <c r="J1010" i="17" l="1"/>
  <c r="L1010" i="17"/>
  <c r="D1011" i="17"/>
  <c r="H1012" i="17"/>
  <c r="G1012" i="17"/>
  <c r="F1012" i="17"/>
  <c r="B1013" i="17"/>
  <c r="C1012" i="17"/>
  <c r="E1012" i="17" s="1"/>
  <c r="I1011" i="17"/>
  <c r="L1011" i="17" s="1"/>
  <c r="I1012" i="17" l="1"/>
  <c r="L1012" i="17" s="1"/>
  <c r="G1013" i="17"/>
  <c r="F1013" i="17"/>
  <c r="B1014" i="17"/>
  <c r="H1013" i="17"/>
  <c r="C1013" i="17"/>
  <c r="E1013" i="17" s="1"/>
  <c r="J1011" i="17"/>
  <c r="D1012" i="17"/>
  <c r="J1012" i="17"/>
  <c r="D1013" i="17" l="1"/>
  <c r="H1014" i="17"/>
  <c r="F1014" i="17"/>
  <c r="G1014" i="17"/>
  <c r="B1015" i="17"/>
  <c r="C1014" i="17"/>
  <c r="E1014" i="17" s="1"/>
  <c r="I1013" i="17"/>
  <c r="L1013" i="17" s="1"/>
  <c r="I1014" i="17" l="1"/>
  <c r="L1014" i="17" s="1"/>
  <c r="J1013" i="17"/>
  <c r="H1015" i="17"/>
  <c r="G1015" i="17"/>
  <c r="F1015" i="17"/>
  <c r="B1016" i="17"/>
  <c r="C1015" i="17"/>
  <c r="E1015" i="17" s="1"/>
  <c r="D1014" i="17"/>
  <c r="I1015" i="17" l="1"/>
  <c r="L1015" i="17" s="1"/>
  <c r="F1016" i="17"/>
  <c r="B1017" i="17"/>
  <c r="H1016" i="17"/>
  <c r="G1016" i="17"/>
  <c r="C1016" i="17"/>
  <c r="E1016" i="17" s="1"/>
  <c r="D1015" i="17"/>
  <c r="J1015" i="17"/>
  <c r="J1014" i="17"/>
  <c r="D1016" i="17" l="1"/>
  <c r="B1018" i="17"/>
  <c r="H1017" i="17"/>
  <c r="G1017" i="17"/>
  <c r="F1017" i="17"/>
  <c r="C1017" i="17"/>
  <c r="E1017" i="17" s="1"/>
  <c r="I1016" i="17"/>
  <c r="L1016" i="17" s="1"/>
  <c r="I1017" i="17" l="1"/>
  <c r="L1017" i="17" s="1"/>
  <c r="D1017" i="17"/>
  <c r="H1018" i="17"/>
  <c r="G1018" i="17"/>
  <c r="F1018" i="17"/>
  <c r="B1019" i="17"/>
  <c r="C1018" i="17"/>
  <c r="E1018" i="17" s="1"/>
  <c r="J1016" i="17"/>
  <c r="J1017" i="17" l="1"/>
  <c r="I1018" i="17"/>
  <c r="L1018" i="17" s="1"/>
  <c r="G1019" i="17"/>
  <c r="H1019" i="17"/>
  <c r="F1019" i="17"/>
  <c r="B1020" i="17"/>
  <c r="C1019" i="17"/>
  <c r="E1019" i="17" s="1"/>
  <c r="D1018" i="17"/>
  <c r="J1018" i="17" l="1"/>
  <c r="D1019" i="17"/>
  <c r="B1021" i="17"/>
  <c r="H1020" i="17"/>
  <c r="G1020" i="17"/>
  <c r="F1020" i="17"/>
  <c r="C1020" i="17"/>
  <c r="E1020" i="17" s="1"/>
  <c r="I1019" i="17"/>
  <c r="L1019" i="17" s="1"/>
  <c r="I1020" i="17" l="1"/>
  <c r="L1020" i="17" s="1"/>
  <c r="D1020" i="17"/>
  <c r="J1019" i="17"/>
  <c r="G1021" i="17"/>
  <c r="F1021" i="17"/>
  <c r="B1022" i="17"/>
  <c r="H1021" i="17"/>
  <c r="C1021" i="17"/>
  <c r="E1021" i="17" s="1"/>
  <c r="J1020" i="17" l="1"/>
  <c r="G1022" i="17"/>
  <c r="F1022" i="17"/>
  <c r="H1022" i="17"/>
  <c r="B1023" i="17"/>
  <c r="C1022" i="17"/>
  <c r="E1022" i="17" s="1"/>
  <c r="D1021" i="17"/>
  <c r="I1021" i="17"/>
  <c r="L1021" i="17" s="1"/>
  <c r="I1022" i="17" l="1"/>
  <c r="L1022" i="17" s="1"/>
  <c r="G1023" i="17"/>
  <c r="F1023" i="17"/>
  <c r="B1024" i="17"/>
  <c r="H1023" i="17"/>
  <c r="C1023" i="17"/>
  <c r="E1023" i="17" s="1"/>
  <c r="D1022" i="17"/>
  <c r="J1021" i="17"/>
  <c r="H1024" i="17" l="1"/>
  <c r="F1024" i="17"/>
  <c r="B1025" i="17"/>
  <c r="G1024" i="17"/>
  <c r="C1024" i="17"/>
  <c r="E1024" i="17" s="1"/>
  <c r="I1023" i="17"/>
  <c r="L1023" i="17" s="1"/>
  <c r="D1023" i="17"/>
  <c r="J1022" i="17"/>
  <c r="J1023" i="17" l="1"/>
  <c r="D1024" i="17"/>
  <c r="I1024" i="17"/>
  <c r="L1024" i="17" s="1"/>
  <c r="F1025" i="17"/>
  <c r="B1026" i="17"/>
  <c r="G1025" i="17"/>
  <c r="H1025" i="17"/>
  <c r="C1025" i="17"/>
  <c r="E1025" i="17" s="1"/>
  <c r="J1024" i="17" l="1"/>
  <c r="F1026" i="17"/>
  <c r="H1026" i="17"/>
  <c r="G1026" i="17"/>
  <c r="B1027" i="17"/>
  <c r="C1026" i="17"/>
  <c r="E1026" i="17" s="1"/>
  <c r="I1025" i="17"/>
  <c r="L1025" i="17" s="1"/>
  <c r="D1025" i="17"/>
  <c r="D1026" i="17" l="1"/>
  <c r="J1025" i="17"/>
  <c r="I1026" i="17"/>
  <c r="L1026" i="17" s="1"/>
  <c r="H1027" i="17"/>
  <c r="G1027" i="17"/>
  <c r="F1027" i="17"/>
  <c r="B1028" i="17"/>
  <c r="C1027" i="17"/>
  <c r="E1027" i="17" s="1"/>
  <c r="I1027" i="17" l="1"/>
  <c r="H1028" i="17"/>
  <c r="B1029" i="17"/>
  <c r="G1028" i="17"/>
  <c r="F1028" i="17"/>
  <c r="C1028" i="17"/>
  <c r="E1028" i="17" s="1"/>
  <c r="J1026" i="17"/>
  <c r="D1027" i="17"/>
  <c r="J1027" i="17" l="1"/>
  <c r="L1027" i="17"/>
  <c r="D1028" i="17"/>
  <c r="B1030" i="17"/>
  <c r="H1029" i="17"/>
  <c r="G1029" i="17"/>
  <c r="F1029" i="17"/>
  <c r="C1029" i="17"/>
  <c r="E1029" i="17" s="1"/>
  <c r="I1028" i="17"/>
  <c r="L1028" i="17" s="1"/>
  <c r="I1029" i="17" l="1"/>
  <c r="J1028" i="17"/>
  <c r="D1029" i="17"/>
  <c r="G1030" i="17"/>
  <c r="F1030" i="17"/>
  <c r="B1031" i="17"/>
  <c r="H1030" i="17"/>
  <c r="C1030" i="17"/>
  <c r="E1030" i="17" s="1"/>
  <c r="J1029" i="17" l="1"/>
  <c r="L1029" i="17"/>
  <c r="I1030" i="17"/>
  <c r="D1030" i="17"/>
  <c r="G1031" i="17"/>
  <c r="B1032" i="17"/>
  <c r="F1031" i="17"/>
  <c r="H1031" i="17"/>
  <c r="C1031" i="17"/>
  <c r="E1031" i="17" s="1"/>
  <c r="J1030" i="17" l="1"/>
  <c r="L1030" i="17"/>
  <c r="I1031" i="17"/>
  <c r="L1031" i="17" s="1"/>
  <c r="H1032" i="17"/>
  <c r="F1032" i="17"/>
  <c r="B1033" i="17"/>
  <c r="G1032" i="17"/>
  <c r="C1032" i="17"/>
  <c r="E1032" i="17" s="1"/>
  <c r="D1031" i="17"/>
  <c r="J1031" i="17" l="1"/>
  <c r="F1033" i="17"/>
  <c r="B1034" i="17"/>
  <c r="H1033" i="17"/>
  <c r="G1033" i="17"/>
  <c r="C1033" i="17"/>
  <c r="E1033" i="17" s="1"/>
  <c r="I1032" i="17"/>
  <c r="L1032" i="17" s="1"/>
  <c r="D1032" i="17"/>
  <c r="F1034" i="17" l="1"/>
  <c r="H1034" i="17"/>
  <c r="G1034" i="17"/>
  <c r="B1035" i="17"/>
  <c r="C1034" i="17"/>
  <c r="E1034" i="17" s="1"/>
  <c r="J1032" i="17"/>
  <c r="D1033" i="17"/>
  <c r="I1033" i="17"/>
  <c r="L1033" i="17" s="1"/>
  <c r="H1035" i="17" l="1"/>
  <c r="G1035" i="17"/>
  <c r="F1035" i="17"/>
  <c r="B1036" i="17"/>
  <c r="C1035" i="17"/>
  <c r="E1035" i="17" s="1"/>
  <c r="D1034" i="17"/>
  <c r="J1033" i="17"/>
  <c r="I1034" i="17"/>
  <c r="L1034" i="17" s="1"/>
  <c r="I1035" i="17" l="1"/>
  <c r="H1036" i="17"/>
  <c r="B1037" i="17"/>
  <c r="G1036" i="17"/>
  <c r="F1036" i="17"/>
  <c r="C1036" i="17"/>
  <c r="E1036" i="17" s="1"/>
  <c r="D1035" i="17"/>
  <c r="J1034" i="17"/>
  <c r="J1035" i="17" l="1"/>
  <c r="L1035" i="17"/>
  <c r="D1036" i="17"/>
  <c r="B1038" i="17"/>
  <c r="H1037" i="17"/>
  <c r="G1037" i="17"/>
  <c r="F1037" i="17"/>
  <c r="C1037" i="17"/>
  <c r="E1037" i="17" s="1"/>
  <c r="I1036" i="17"/>
  <c r="L1036" i="17" s="1"/>
  <c r="J1036" i="17" l="1"/>
  <c r="D1037" i="17"/>
  <c r="I1037" i="17"/>
  <c r="L1037" i="17" s="1"/>
  <c r="G1038" i="17"/>
  <c r="F1038" i="17"/>
  <c r="B1039" i="17"/>
  <c r="H1038" i="17"/>
  <c r="C1038" i="17"/>
  <c r="E1038" i="17" s="1"/>
  <c r="I1038" i="17" l="1"/>
  <c r="L1038" i="17" s="1"/>
  <c r="G1039" i="17"/>
  <c r="F1039" i="17"/>
  <c r="B1040" i="17"/>
  <c r="H1039" i="17"/>
  <c r="C1039" i="17"/>
  <c r="E1039" i="17" s="1"/>
  <c r="J1037" i="17"/>
  <c r="D1038" i="17"/>
  <c r="J1038" i="17" l="1"/>
  <c r="D1039" i="17"/>
  <c r="H1040" i="17"/>
  <c r="G1040" i="17"/>
  <c r="F1040" i="17"/>
  <c r="B1041" i="17"/>
  <c r="C1040" i="17"/>
  <c r="E1040" i="17" s="1"/>
  <c r="I1039" i="17"/>
  <c r="L1039" i="17" s="1"/>
  <c r="I1040" i="17" l="1"/>
  <c r="L1040" i="17" s="1"/>
  <c r="J1039" i="17"/>
  <c r="F1041" i="17"/>
  <c r="B1042" i="17"/>
  <c r="H1041" i="17"/>
  <c r="G1041" i="17"/>
  <c r="C1041" i="17"/>
  <c r="E1041" i="17" s="1"/>
  <c r="D1040" i="17"/>
  <c r="F1042" i="17" l="1"/>
  <c r="H1042" i="17"/>
  <c r="G1042" i="17"/>
  <c r="B1043" i="17"/>
  <c r="C1042" i="17"/>
  <c r="E1042" i="17" s="1"/>
  <c r="D1041" i="17"/>
  <c r="I1041" i="17"/>
  <c r="L1041" i="17" s="1"/>
  <c r="J1040" i="17"/>
  <c r="H1043" i="17" l="1"/>
  <c r="G1043" i="17"/>
  <c r="B1044" i="17"/>
  <c r="F1043" i="17"/>
  <c r="C1043" i="17"/>
  <c r="E1043" i="17" s="1"/>
  <c r="D1042" i="17"/>
  <c r="J1041" i="17"/>
  <c r="I1042" i="17"/>
  <c r="L1042" i="17" s="1"/>
  <c r="I1043" i="17" l="1"/>
  <c r="D1043" i="17"/>
  <c r="J1042" i="17"/>
  <c r="H1044" i="17"/>
  <c r="F1044" i="17"/>
  <c r="B1045" i="17"/>
  <c r="D1044" i="17"/>
  <c r="G1044" i="17"/>
  <c r="C1044" i="17"/>
  <c r="E1044" i="17" s="1"/>
  <c r="J1043" i="17" l="1"/>
  <c r="L1043" i="17"/>
  <c r="I1044" i="17"/>
  <c r="L1044" i="17" s="1"/>
  <c r="B1046" i="17"/>
  <c r="H1045" i="17"/>
  <c r="G1045" i="17"/>
  <c r="F1045" i="17"/>
  <c r="C1045" i="17"/>
  <c r="E1045" i="17" s="1"/>
  <c r="J1044" i="17" l="1"/>
  <c r="I1045" i="17"/>
  <c r="L1045" i="17" s="1"/>
  <c r="D1045" i="17"/>
  <c r="H1046" i="17"/>
  <c r="G1046" i="17"/>
  <c r="F1046" i="17"/>
  <c r="B1047" i="17"/>
  <c r="C1046" i="17"/>
  <c r="E1046" i="17" s="1"/>
  <c r="J1045" i="17" l="1"/>
  <c r="I1046" i="17"/>
  <c r="L1046" i="17" s="1"/>
  <c r="D1046" i="17"/>
  <c r="G1047" i="17"/>
  <c r="B1048" i="17"/>
  <c r="F1047" i="17"/>
  <c r="H1047" i="17"/>
  <c r="C1047" i="17"/>
  <c r="E1047" i="17" s="1"/>
  <c r="D1047" i="17" l="1"/>
  <c r="I1047" i="17"/>
  <c r="L1047" i="17" s="1"/>
  <c r="H1048" i="17"/>
  <c r="G1048" i="17"/>
  <c r="F1048" i="17"/>
  <c r="B1049" i="17"/>
  <c r="C1048" i="17"/>
  <c r="E1048" i="17" s="1"/>
  <c r="J1047" i="17"/>
  <c r="J1046" i="17"/>
  <c r="I1048" i="17" l="1"/>
  <c r="D1048" i="17"/>
  <c r="G1049" i="17"/>
  <c r="F1049" i="17"/>
  <c r="B1050" i="17"/>
  <c r="H1049" i="17"/>
  <c r="C1049" i="17"/>
  <c r="E1049" i="17" s="1"/>
  <c r="J1048" i="17" l="1"/>
  <c r="L1048" i="17"/>
  <c r="I1049" i="17"/>
  <c r="L1049" i="17" s="1"/>
  <c r="F1050" i="17"/>
  <c r="B1051" i="17"/>
  <c r="H1050" i="17"/>
  <c r="G1050" i="17"/>
  <c r="C1050" i="17"/>
  <c r="E1050" i="17" s="1"/>
  <c r="D1049" i="17"/>
  <c r="J1049" i="17" l="1"/>
  <c r="H1051" i="17"/>
  <c r="G1051" i="17"/>
  <c r="F1051" i="17"/>
  <c r="B1052" i="17"/>
  <c r="C1051" i="17"/>
  <c r="E1051" i="17" s="1"/>
  <c r="D1050" i="17"/>
  <c r="I1050" i="17"/>
  <c r="L1050" i="17" s="1"/>
  <c r="I1051" i="17" l="1"/>
  <c r="L1051" i="17" s="1"/>
  <c r="D1051" i="17"/>
  <c r="H1052" i="17"/>
  <c r="F1052" i="17"/>
  <c r="B1053" i="17"/>
  <c r="G1052" i="17"/>
  <c r="C1052" i="17"/>
  <c r="E1052" i="17" s="1"/>
  <c r="J1050" i="17"/>
  <c r="D1052" i="17" l="1"/>
  <c r="J1051" i="17"/>
  <c r="I1052" i="17"/>
  <c r="L1052" i="17" s="1"/>
  <c r="B1054" i="17"/>
  <c r="H1053" i="17"/>
  <c r="G1053" i="17"/>
  <c r="F1053" i="17"/>
  <c r="C1053" i="17"/>
  <c r="E1053" i="17" s="1"/>
  <c r="J1052" i="17" l="1"/>
  <c r="D1053" i="17"/>
  <c r="I1053" i="17"/>
  <c r="H1054" i="17"/>
  <c r="G1054" i="17"/>
  <c r="F1054" i="17"/>
  <c r="B1055" i="17"/>
  <c r="C1054" i="17"/>
  <c r="E1054" i="17" s="1"/>
  <c r="J1053" i="17" l="1"/>
  <c r="L1053" i="17"/>
  <c r="D1054" i="17"/>
  <c r="I1054" i="17"/>
  <c r="G1055" i="17"/>
  <c r="B1056" i="17"/>
  <c r="H1055" i="17"/>
  <c r="F1055" i="17"/>
  <c r="C1055" i="17"/>
  <c r="E1055" i="17" s="1"/>
  <c r="J1054" i="17" l="1"/>
  <c r="L1054" i="17"/>
  <c r="D1055" i="17"/>
  <c r="H1056" i="17"/>
  <c r="B1057" i="17"/>
  <c r="G1056" i="17"/>
  <c r="F1056" i="17"/>
  <c r="C1056" i="17"/>
  <c r="E1056" i="17" s="1"/>
  <c r="I1055" i="17"/>
  <c r="L1055" i="17" s="1"/>
  <c r="I1056" i="17" l="1"/>
  <c r="L1056" i="17" s="1"/>
  <c r="G1057" i="17"/>
  <c r="F1057" i="17"/>
  <c r="B1058" i="17"/>
  <c r="H1057" i="17"/>
  <c r="C1057" i="17"/>
  <c r="E1057" i="17" s="1"/>
  <c r="J1055" i="17"/>
  <c r="D1056" i="17"/>
  <c r="J1056" i="17" l="1"/>
  <c r="D1057" i="17"/>
  <c r="I1057" i="17"/>
  <c r="L1057" i="17" s="1"/>
  <c r="F1058" i="17"/>
  <c r="H1058" i="17"/>
  <c r="G1058" i="17"/>
  <c r="B1059" i="17"/>
  <c r="C1058" i="17"/>
  <c r="E1058" i="17" s="1"/>
  <c r="D1058" i="17" l="1"/>
  <c r="H1059" i="17"/>
  <c r="G1059" i="17"/>
  <c r="B1060" i="17"/>
  <c r="F1059" i="17"/>
  <c r="C1059" i="17"/>
  <c r="E1059" i="17" s="1"/>
  <c r="I1058" i="17"/>
  <c r="L1058" i="17" s="1"/>
  <c r="J1057" i="17"/>
  <c r="I1059" i="17" l="1"/>
  <c r="L1059" i="17" s="1"/>
  <c r="D1059" i="17"/>
  <c r="H1060" i="17"/>
  <c r="F1060" i="17"/>
  <c r="B1061" i="17"/>
  <c r="D1060" i="17"/>
  <c r="G1060" i="17"/>
  <c r="C1060" i="17"/>
  <c r="E1060" i="17" s="1"/>
  <c r="J1058" i="17"/>
  <c r="J1059" i="17" l="1"/>
  <c r="I1060" i="17"/>
  <c r="L1060" i="17" s="1"/>
  <c r="B1062" i="17"/>
  <c r="H1061" i="17"/>
  <c r="G1061" i="17"/>
  <c r="F1061" i="17"/>
  <c r="C1061" i="17"/>
  <c r="E1061" i="17" s="1"/>
  <c r="J1060" i="17" l="1"/>
  <c r="D1061" i="17"/>
  <c r="I1061" i="17"/>
  <c r="L1061" i="17" s="1"/>
  <c r="H1062" i="17"/>
  <c r="G1062" i="17"/>
  <c r="F1062" i="17"/>
  <c r="B1063" i="17"/>
  <c r="C1062" i="17"/>
  <c r="E1062" i="17" s="1"/>
  <c r="I1062" i="17" l="1"/>
  <c r="D1062" i="17"/>
  <c r="G1063" i="17"/>
  <c r="B1064" i="17"/>
  <c r="F1063" i="17"/>
  <c r="H1063" i="17"/>
  <c r="C1063" i="17"/>
  <c r="E1063" i="17" s="1"/>
  <c r="J1061" i="17"/>
  <c r="J1062" i="17" l="1"/>
  <c r="L1062" i="17"/>
  <c r="D1063" i="17"/>
  <c r="H1064" i="17"/>
  <c r="G1064" i="17"/>
  <c r="F1064" i="17"/>
  <c r="B1065" i="17"/>
  <c r="C1064" i="17"/>
  <c r="E1064" i="17" s="1"/>
  <c r="I1063" i="17"/>
  <c r="L1063" i="17" s="1"/>
  <c r="I1064" i="17" l="1"/>
  <c r="L1064" i="17" s="1"/>
  <c r="G1065" i="17"/>
  <c r="F1065" i="17"/>
  <c r="B1066" i="17"/>
  <c r="H1065" i="17"/>
  <c r="C1065" i="17"/>
  <c r="E1065" i="17" s="1"/>
  <c r="J1063" i="17"/>
  <c r="J1064" i="17"/>
  <c r="D1064" i="17"/>
  <c r="D1065" i="17" l="1"/>
  <c r="F1066" i="17"/>
  <c r="B1067" i="17"/>
  <c r="H1066" i="17"/>
  <c r="G1066" i="17"/>
  <c r="C1066" i="17"/>
  <c r="E1066" i="17" s="1"/>
  <c r="I1065" i="17"/>
  <c r="L1065" i="17" s="1"/>
  <c r="D1066" i="17" l="1"/>
  <c r="I1066" i="17"/>
  <c r="L1066" i="17" s="1"/>
  <c r="H1067" i="17"/>
  <c r="G1067" i="17"/>
  <c r="F1067" i="17"/>
  <c r="B1068" i="17"/>
  <c r="C1067" i="17"/>
  <c r="E1067" i="17" s="1"/>
  <c r="J1065" i="17"/>
  <c r="D1067" i="17" l="1"/>
  <c r="I1067" i="17"/>
  <c r="J1066" i="17"/>
  <c r="H1068" i="17"/>
  <c r="F1068" i="17"/>
  <c r="B1069" i="17"/>
  <c r="G1068" i="17"/>
  <c r="C1068" i="17"/>
  <c r="E1068" i="17" s="1"/>
  <c r="J1067" i="17" l="1"/>
  <c r="L1067" i="17"/>
  <c r="B1070" i="17"/>
  <c r="H1069" i="17"/>
  <c r="G1069" i="17"/>
  <c r="F1069" i="17"/>
  <c r="C1069" i="17"/>
  <c r="E1069" i="17" s="1"/>
  <c r="I1068" i="17"/>
  <c r="L1068" i="17" s="1"/>
  <c r="D1068" i="17"/>
  <c r="I1069" i="17" l="1"/>
  <c r="L1069" i="17" s="1"/>
  <c r="D1069" i="17"/>
  <c r="J1068" i="17"/>
  <c r="H1070" i="17"/>
  <c r="G1070" i="17"/>
  <c r="F1070" i="17"/>
  <c r="B1071" i="17"/>
  <c r="C1070" i="17"/>
  <c r="E1070" i="17" s="1"/>
  <c r="J1069" i="17" l="1"/>
  <c r="I1070" i="17"/>
  <c r="G1071" i="17"/>
  <c r="B1072" i="17"/>
  <c r="H1071" i="17"/>
  <c r="F1071" i="17"/>
  <c r="C1071" i="17"/>
  <c r="E1071" i="17" s="1"/>
  <c r="D1070" i="17"/>
  <c r="J1070" i="17" l="1"/>
  <c r="L1070" i="17"/>
  <c r="I1071" i="17"/>
  <c r="D1071" i="17"/>
  <c r="H1072" i="17"/>
  <c r="B1073" i="17"/>
  <c r="G1072" i="17"/>
  <c r="F1072" i="17"/>
  <c r="C1072" i="17"/>
  <c r="E1072" i="17" s="1"/>
  <c r="J1071" i="17" l="1"/>
  <c r="L1071" i="17"/>
  <c r="D1072" i="17"/>
  <c r="I1072" i="17"/>
  <c r="L1072" i="17" s="1"/>
  <c r="G1073" i="17"/>
  <c r="F1073" i="17"/>
  <c r="B1074" i="17"/>
  <c r="H1073" i="17"/>
  <c r="C1073" i="17"/>
  <c r="E1073" i="17" s="1"/>
  <c r="D1073" i="17" l="1"/>
  <c r="I1073" i="17"/>
  <c r="L1073" i="17" s="1"/>
  <c r="F1074" i="17"/>
  <c r="H1074" i="17"/>
  <c r="G1074" i="17"/>
  <c r="B1075" i="17"/>
  <c r="C1074" i="17"/>
  <c r="E1074" i="17" s="1"/>
  <c r="J1072" i="17"/>
  <c r="I1074" i="17" l="1"/>
  <c r="L1074" i="17" s="1"/>
  <c r="H1075" i="17"/>
  <c r="G1075" i="17"/>
  <c r="B1076" i="17"/>
  <c r="F1075" i="17"/>
  <c r="C1075" i="17"/>
  <c r="E1075" i="17" s="1"/>
  <c r="D1074" i="17"/>
  <c r="J1073" i="17"/>
  <c r="I1075" i="17" l="1"/>
  <c r="D1075" i="17"/>
  <c r="H1076" i="17"/>
  <c r="F1076" i="17"/>
  <c r="B1077" i="17"/>
  <c r="G1076" i="17"/>
  <c r="C1076" i="17"/>
  <c r="E1076" i="17" s="1"/>
  <c r="J1074" i="17"/>
  <c r="J1075" i="17" l="1"/>
  <c r="L1075" i="17"/>
  <c r="I1076" i="17"/>
  <c r="L1076" i="17" s="1"/>
  <c r="D1076" i="17"/>
  <c r="B1078" i="17"/>
  <c r="H1077" i="17"/>
  <c r="G1077" i="17"/>
  <c r="F1077" i="17"/>
  <c r="C1077" i="17"/>
  <c r="E1077" i="17" s="1"/>
  <c r="D1077" i="17" l="1"/>
  <c r="I1077" i="17"/>
  <c r="L1077" i="17" s="1"/>
  <c r="H1078" i="17"/>
  <c r="G1078" i="17"/>
  <c r="F1078" i="17"/>
  <c r="B1079" i="17"/>
  <c r="C1078" i="17"/>
  <c r="E1078" i="17" s="1"/>
  <c r="J1076" i="17"/>
  <c r="J1077" i="17" l="1"/>
  <c r="G1079" i="17"/>
  <c r="B1080" i="17"/>
  <c r="F1079" i="17"/>
  <c r="H1079" i="17"/>
  <c r="C1079" i="17"/>
  <c r="E1079" i="17" s="1"/>
  <c r="I1078" i="17"/>
  <c r="L1078" i="17" s="1"/>
  <c r="D1078" i="17"/>
  <c r="J1078" i="17" l="1"/>
  <c r="D1079" i="17"/>
  <c r="H1080" i="17"/>
  <c r="G1080" i="17"/>
  <c r="F1080" i="17"/>
  <c r="B1081" i="17"/>
  <c r="C1080" i="17"/>
  <c r="E1080" i="17" s="1"/>
  <c r="I1079" i="17"/>
  <c r="L1079" i="17" s="1"/>
  <c r="J1079" i="17" l="1"/>
  <c r="D1080" i="17"/>
  <c r="G1081" i="17"/>
  <c r="F1081" i="17"/>
  <c r="B1082" i="17"/>
  <c r="H1081" i="17"/>
  <c r="C1081" i="17"/>
  <c r="E1081" i="17" s="1"/>
  <c r="I1080" i="17"/>
  <c r="L1080" i="17" s="1"/>
  <c r="F1082" i="17" l="1"/>
  <c r="B1083" i="17"/>
  <c r="H1082" i="17"/>
  <c r="G1082" i="17"/>
  <c r="C1082" i="17"/>
  <c r="E1082" i="17" s="1"/>
  <c r="D1081" i="17"/>
  <c r="I1081" i="17"/>
  <c r="L1081" i="17" s="1"/>
  <c r="J1080" i="17"/>
  <c r="H1083" i="17" l="1"/>
  <c r="G1083" i="17"/>
  <c r="F1083" i="17"/>
  <c r="B1084" i="17"/>
  <c r="C1083" i="17"/>
  <c r="E1083" i="17" s="1"/>
  <c r="D1082" i="17"/>
  <c r="J1081" i="17"/>
  <c r="I1082" i="17"/>
  <c r="L1082" i="17" s="1"/>
  <c r="I1083" i="17" l="1"/>
  <c r="H1084" i="17"/>
  <c r="F1084" i="17"/>
  <c r="B1085" i="17"/>
  <c r="G1084" i="17"/>
  <c r="C1084" i="17"/>
  <c r="E1084" i="17" s="1"/>
  <c r="J1082" i="17"/>
  <c r="D1083" i="17"/>
  <c r="J1083" i="17" l="1"/>
  <c r="L1083" i="17"/>
  <c r="D1084" i="17"/>
  <c r="B1086" i="17"/>
  <c r="H1085" i="17"/>
  <c r="G1085" i="17"/>
  <c r="F1085" i="17"/>
  <c r="C1085" i="17"/>
  <c r="E1085" i="17" s="1"/>
  <c r="I1084" i="17"/>
  <c r="L1084" i="17" s="1"/>
  <c r="I1085" i="17" l="1"/>
  <c r="D1085" i="17"/>
  <c r="H1086" i="17"/>
  <c r="G1086" i="17"/>
  <c r="F1086" i="17"/>
  <c r="B1087" i="17"/>
  <c r="C1086" i="17"/>
  <c r="E1086" i="17" s="1"/>
  <c r="J1084" i="17"/>
  <c r="J1085" i="17" l="1"/>
  <c r="L1085" i="17"/>
  <c r="G1087" i="17"/>
  <c r="B1088" i="17"/>
  <c r="H1087" i="17"/>
  <c r="F1087" i="17"/>
  <c r="C1087" i="17"/>
  <c r="E1087" i="17" s="1"/>
  <c r="I1086" i="17"/>
  <c r="L1086" i="17" s="1"/>
  <c r="D1086" i="17"/>
  <c r="I1087" i="17" l="1"/>
  <c r="L1087" i="17" s="1"/>
  <c r="J1086" i="17"/>
  <c r="D1087" i="17"/>
  <c r="H1088" i="17"/>
  <c r="B1089" i="17"/>
  <c r="G1088" i="17"/>
  <c r="F1088" i="17"/>
  <c r="C1088" i="17"/>
  <c r="E1088" i="17" s="1"/>
  <c r="J1087" i="17" l="1"/>
  <c r="I1088" i="17"/>
  <c r="L1088" i="17" s="1"/>
  <c r="G1089" i="17"/>
  <c r="F1089" i="17"/>
  <c r="B1090" i="17"/>
  <c r="H1089" i="17"/>
  <c r="C1089" i="17"/>
  <c r="E1089" i="17" s="1"/>
  <c r="D1088" i="17"/>
  <c r="J1088" i="17" l="1"/>
  <c r="D1089" i="17"/>
  <c r="F1090" i="17"/>
  <c r="H1090" i="17"/>
  <c r="G1090" i="17"/>
  <c r="B1091" i="17"/>
  <c r="C1090" i="17"/>
  <c r="E1090" i="17" s="1"/>
  <c r="I1089" i="17"/>
  <c r="L1089" i="17" s="1"/>
  <c r="D1090" i="17" l="1"/>
  <c r="J1089" i="17"/>
  <c r="H1091" i="17"/>
  <c r="G1091" i="17"/>
  <c r="B1092" i="17"/>
  <c r="F1091" i="17"/>
  <c r="C1091" i="17"/>
  <c r="E1091" i="17" s="1"/>
  <c r="I1090" i="17"/>
  <c r="L1090" i="17" s="1"/>
  <c r="H1092" i="17" l="1"/>
  <c r="F1092" i="17"/>
  <c r="B1093" i="17"/>
  <c r="G1092" i="17"/>
  <c r="C1092" i="17"/>
  <c r="E1092" i="17" s="1"/>
  <c r="D1091" i="17"/>
  <c r="J1090" i="17"/>
  <c r="I1091" i="17"/>
  <c r="L1091" i="17" s="1"/>
  <c r="D1092" i="17" l="1"/>
  <c r="J1091" i="17"/>
  <c r="B1094" i="17"/>
  <c r="H1093" i="17"/>
  <c r="G1093" i="17"/>
  <c r="F1093" i="17"/>
  <c r="C1093" i="17"/>
  <c r="E1093" i="17" s="1"/>
  <c r="I1092" i="17"/>
  <c r="L1092" i="17" s="1"/>
  <c r="J1092" i="17" l="1"/>
  <c r="D1093" i="17"/>
  <c r="H1094" i="17"/>
  <c r="G1094" i="17"/>
  <c r="F1094" i="17"/>
  <c r="B1095" i="17"/>
  <c r="C1094" i="17"/>
  <c r="E1094" i="17" s="1"/>
  <c r="I1093" i="17"/>
  <c r="L1093" i="17" s="1"/>
  <c r="I1094" i="17" l="1"/>
  <c r="L1094" i="17" s="1"/>
  <c r="J1093" i="17"/>
  <c r="D1094" i="17"/>
  <c r="G1095" i="17"/>
  <c r="B1096" i="17"/>
  <c r="D1095" i="17"/>
  <c r="F1095" i="17"/>
  <c r="H1095" i="17"/>
  <c r="C1095" i="17"/>
  <c r="E1095" i="17" s="1"/>
  <c r="F1096" i="17" l="1"/>
  <c r="H1096" i="17"/>
  <c r="G1096" i="17"/>
  <c r="B1097" i="17"/>
  <c r="C1096" i="17"/>
  <c r="E1096" i="17" s="1"/>
  <c r="I1095" i="17"/>
  <c r="L1095" i="17" s="1"/>
  <c r="J1094" i="17"/>
  <c r="J1095" i="17" l="1"/>
  <c r="G1097" i="17"/>
  <c r="F1097" i="17"/>
  <c r="B1098" i="17"/>
  <c r="H1097" i="17"/>
  <c r="C1097" i="17"/>
  <c r="E1097" i="17" s="1"/>
  <c r="D1096" i="17"/>
  <c r="I1096" i="17"/>
  <c r="L1096" i="17" s="1"/>
  <c r="I1097" i="17" l="1"/>
  <c r="L1097" i="17" s="1"/>
  <c r="J1096" i="17"/>
  <c r="H1098" i="17"/>
  <c r="F1098" i="17"/>
  <c r="G1098" i="17"/>
  <c r="B1099" i="17"/>
  <c r="C1098" i="17"/>
  <c r="E1098" i="17" s="1"/>
  <c r="D1097" i="17"/>
  <c r="D1098" i="17" l="1"/>
  <c r="I1098" i="17"/>
  <c r="B1100" i="17"/>
  <c r="H1099" i="17"/>
  <c r="G1099" i="17"/>
  <c r="F1099" i="17"/>
  <c r="C1099" i="17"/>
  <c r="E1099" i="17" s="1"/>
  <c r="J1097" i="17"/>
  <c r="J1098" i="17" l="1"/>
  <c r="L1098" i="17"/>
  <c r="D1099" i="17"/>
  <c r="I1099" i="17"/>
  <c r="L1099" i="17" s="1"/>
  <c r="H1100" i="17"/>
  <c r="F1100" i="17"/>
  <c r="B1101" i="17"/>
  <c r="G1100" i="17"/>
  <c r="C1100" i="17"/>
  <c r="E1100" i="17" s="1"/>
  <c r="I1100" i="17" l="1"/>
  <c r="L1100" i="17" s="1"/>
  <c r="D1100" i="17"/>
  <c r="G1101" i="17"/>
  <c r="B1102" i="17"/>
  <c r="H1101" i="17"/>
  <c r="F1101" i="17"/>
  <c r="C1101" i="17"/>
  <c r="E1101" i="17" s="1"/>
  <c r="J1099" i="17"/>
  <c r="J1100" i="17" l="1"/>
  <c r="I1101" i="17"/>
  <c r="L1101" i="17" s="1"/>
  <c r="H1102" i="17"/>
  <c r="G1102" i="17"/>
  <c r="F1102" i="17"/>
  <c r="B1103" i="17"/>
  <c r="C1102" i="17"/>
  <c r="E1102" i="17" s="1"/>
  <c r="D1101" i="17"/>
  <c r="J1101" i="17" l="1"/>
  <c r="G1103" i="17"/>
  <c r="B1104" i="17"/>
  <c r="H1103" i="17"/>
  <c r="F1103" i="17"/>
  <c r="C1103" i="17"/>
  <c r="E1103" i="17" s="1"/>
  <c r="I1102" i="17"/>
  <c r="L1102" i="17" s="1"/>
  <c r="D1102" i="17"/>
  <c r="I1103" i="17" l="1"/>
  <c r="F1104" i="17"/>
  <c r="H1104" i="17"/>
  <c r="G1104" i="17"/>
  <c r="B1105" i="17"/>
  <c r="C1104" i="17"/>
  <c r="E1104" i="17" s="1"/>
  <c r="J1102" i="17"/>
  <c r="D1103" i="17"/>
  <c r="J1103" i="17" l="1"/>
  <c r="L1103" i="17"/>
  <c r="D1104" i="17"/>
  <c r="I1104" i="17"/>
  <c r="L1104" i="17" s="1"/>
  <c r="G1105" i="17"/>
  <c r="F1105" i="17"/>
  <c r="B1106" i="17"/>
  <c r="H1105" i="17"/>
  <c r="C1105" i="17"/>
  <c r="E1105" i="17" s="1"/>
  <c r="I1105" i="17" l="1"/>
  <c r="L1105" i="17" s="1"/>
  <c r="D1105" i="17"/>
  <c r="H1106" i="17"/>
  <c r="F1106" i="17"/>
  <c r="G1106" i="17"/>
  <c r="B1107" i="17"/>
  <c r="C1106" i="17"/>
  <c r="E1106" i="17" s="1"/>
  <c r="J1104" i="17"/>
  <c r="D1106" i="17" l="1"/>
  <c r="B1108" i="17"/>
  <c r="H1107" i="17"/>
  <c r="G1107" i="17"/>
  <c r="F1107" i="17"/>
  <c r="C1107" i="17"/>
  <c r="E1107" i="17" s="1"/>
  <c r="I1106" i="17"/>
  <c r="L1106" i="17" s="1"/>
  <c r="J1105" i="17"/>
  <c r="I1107" i="17" l="1"/>
  <c r="J1106" i="17"/>
  <c r="D1107" i="17"/>
  <c r="H1108" i="17"/>
  <c r="F1108" i="17"/>
  <c r="B1109" i="17"/>
  <c r="G1108" i="17"/>
  <c r="C1108" i="17"/>
  <c r="E1108" i="17" s="1"/>
  <c r="J1107" i="17" l="1"/>
  <c r="L1107" i="17"/>
  <c r="G1109" i="17"/>
  <c r="B1110" i="17"/>
  <c r="H1109" i="17"/>
  <c r="F1109" i="17"/>
  <c r="C1109" i="17"/>
  <c r="E1109" i="17" s="1"/>
  <c r="I1108" i="17"/>
  <c r="L1108" i="17" s="1"/>
  <c r="D1108" i="17"/>
  <c r="D1109" i="17" l="1"/>
  <c r="I1109" i="17"/>
  <c r="L1109" i="17" s="1"/>
  <c r="J1108" i="17"/>
  <c r="H1110" i="17"/>
  <c r="G1110" i="17"/>
  <c r="F1110" i="17"/>
  <c r="B1111" i="17"/>
  <c r="C1110" i="17"/>
  <c r="E1110" i="17" s="1"/>
  <c r="D1110" i="17" l="1"/>
  <c r="G1111" i="17"/>
  <c r="B1112" i="17"/>
  <c r="H1111" i="17"/>
  <c r="F1111" i="17"/>
  <c r="C1111" i="17"/>
  <c r="E1111" i="17" s="1"/>
  <c r="I1110" i="17"/>
  <c r="L1110" i="17" s="1"/>
  <c r="J1109" i="17"/>
  <c r="D1111" i="17" l="1"/>
  <c r="I1111" i="17"/>
  <c r="L1111" i="17" s="1"/>
  <c r="F1112" i="17"/>
  <c r="H1112" i="17"/>
  <c r="B1113" i="17"/>
  <c r="G1112" i="17"/>
  <c r="C1112" i="17"/>
  <c r="E1112" i="17" s="1"/>
  <c r="J1110" i="17"/>
  <c r="D1112" i="17" l="1"/>
  <c r="I1112" i="17"/>
  <c r="L1112" i="17" s="1"/>
  <c r="J1111" i="17"/>
  <c r="G1113" i="17"/>
  <c r="F1113" i="17"/>
  <c r="B1114" i="17"/>
  <c r="H1113" i="17"/>
  <c r="C1113" i="17"/>
  <c r="E1113" i="17" s="1"/>
  <c r="I1113" i="17" l="1"/>
  <c r="L1113" i="17" s="1"/>
  <c r="H1114" i="17"/>
  <c r="F1114" i="17"/>
  <c r="B1115" i="17"/>
  <c r="G1114" i="17"/>
  <c r="C1114" i="17"/>
  <c r="E1114" i="17" s="1"/>
  <c r="D1113" i="17"/>
  <c r="J1112" i="17"/>
  <c r="J1113" i="17" l="1"/>
  <c r="D1114" i="17"/>
  <c r="I1114" i="17"/>
  <c r="L1114" i="17" s="1"/>
  <c r="B1116" i="17"/>
  <c r="H1115" i="17"/>
  <c r="G1115" i="17"/>
  <c r="F1115" i="17"/>
  <c r="C1115" i="17"/>
  <c r="E1115" i="17" s="1"/>
  <c r="I1115" i="17" l="1"/>
  <c r="L1115" i="17" s="1"/>
  <c r="D1115" i="17"/>
  <c r="H1116" i="17"/>
  <c r="F1116" i="17"/>
  <c r="B1117" i="17"/>
  <c r="G1116" i="17"/>
  <c r="C1116" i="17"/>
  <c r="E1116" i="17" s="1"/>
  <c r="J1115" i="17"/>
  <c r="J1114" i="17"/>
  <c r="D1116" i="17" l="1"/>
  <c r="G1117" i="17"/>
  <c r="B1118" i="17"/>
  <c r="H1117" i="17"/>
  <c r="F1117" i="17"/>
  <c r="C1117" i="17"/>
  <c r="E1117" i="17" s="1"/>
  <c r="I1116" i="17"/>
  <c r="L1116" i="17" s="1"/>
  <c r="I1117" i="17" l="1"/>
  <c r="L1117" i="17" s="1"/>
  <c r="D1117" i="17"/>
  <c r="D1118" i="17"/>
  <c r="H1118" i="17"/>
  <c r="G1118" i="17"/>
  <c r="F1118" i="17"/>
  <c r="B1119" i="17"/>
  <c r="C1118" i="17"/>
  <c r="E1118" i="17" s="1"/>
  <c r="J1116" i="17"/>
  <c r="J1117" i="17" l="1"/>
  <c r="I1118" i="17"/>
  <c r="G1119" i="17"/>
  <c r="F1119" i="17"/>
  <c r="B1120" i="17"/>
  <c r="H1119" i="17"/>
  <c r="C1119" i="17"/>
  <c r="E1119" i="17" s="1"/>
  <c r="J1118" i="17" l="1"/>
  <c r="L1118" i="17"/>
  <c r="I1119" i="17"/>
  <c r="D1119" i="17"/>
  <c r="F1120" i="17"/>
  <c r="H1120" i="17"/>
  <c r="B1121" i="17"/>
  <c r="G1120" i="17"/>
  <c r="C1120" i="17"/>
  <c r="E1120" i="17" s="1"/>
  <c r="J1119" i="17" l="1"/>
  <c r="L1119" i="17"/>
  <c r="D1120" i="17"/>
  <c r="I1120" i="17"/>
  <c r="L1120" i="17" s="1"/>
  <c r="H1121" i="17"/>
  <c r="G1121" i="17"/>
  <c r="F1121" i="17"/>
  <c r="B1122" i="17"/>
  <c r="C1121" i="17"/>
  <c r="E1121" i="17" s="1"/>
  <c r="I1121" i="17" l="1"/>
  <c r="L1121" i="17" s="1"/>
  <c r="H1122" i="17"/>
  <c r="F1122" i="17"/>
  <c r="B1123" i="17"/>
  <c r="G1122" i="17"/>
  <c r="C1122" i="17"/>
  <c r="E1122" i="17" s="1"/>
  <c r="D1121" i="17"/>
  <c r="J1120" i="17"/>
  <c r="J1121" i="17" l="1"/>
  <c r="D1122" i="17"/>
  <c r="B1124" i="17"/>
  <c r="H1123" i="17"/>
  <c r="G1123" i="17"/>
  <c r="F1123" i="17"/>
  <c r="C1123" i="17"/>
  <c r="E1123" i="17" s="1"/>
  <c r="I1122" i="17"/>
  <c r="L1122" i="17" s="1"/>
  <c r="I1123" i="17" l="1"/>
  <c r="L1123" i="17" s="1"/>
  <c r="D1123" i="17"/>
  <c r="H1124" i="17"/>
  <c r="G1124" i="17"/>
  <c r="F1124" i="17"/>
  <c r="B1125" i="17"/>
  <c r="C1124" i="17"/>
  <c r="E1124" i="17" s="1"/>
  <c r="J1123" i="17"/>
  <c r="J1122" i="17"/>
  <c r="I1124" i="17" l="1"/>
  <c r="L1124" i="17" s="1"/>
  <c r="G1125" i="17"/>
  <c r="B1126" i="17"/>
  <c r="H1125" i="17"/>
  <c r="F1125" i="17"/>
  <c r="C1125" i="17"/>
  <c r="E1125" i="17" s="1"/>
  <c r="J1124" i="17"/>
  <c r="D1124" i="17"/>
  <c r="I1125" i="17" l="1"/>
  <c r="D1125" i="17"/>
  <c r="H1126" i="17"/>
  <c r="G1126" i="17"/>
  <c r="F1126" i="17"/>
  <c r="B1127" i="17"/>
  <c r="C1126" i="17"/>
  <c r="E1126" i="17" s="1"/>
  <c r="J1125" i="17" l="1"/>
  <c r="L1125" i="17"/>
  <c r="D1126" i="17"/>
  <c r="G1127" i="17"/>
  <c r="F1127" i="17"/>
  <c r="B1128" i="17"/>
  <c r="H1127" i="17"/>
  <c r="C1127" i="17"/>
  <c r="E1127" i="17" s="1"/>
  <c r="I1126" i="17"/>
  <c r="L1126" i="17" s="1"/>
  <c r="D1127" i="17" l="1"/>
  <c r="F1128" i="17"/>
  <c r="H1128" i="17"/>
  <c r="B1129" i="17"/>
  <c r="G1128" i="17"/>
  <c r="C1128" i="17"/>
  <c r="E1128" i="17" s="1"/>
  <c r="J1126" i="17"/>
  <c r="I1127" i="17"/>
  <c r="L1127" i="17" s="1"/>
  <c r="H1129" i="17" l="1"/>
  <c r="G1129" i="17"/>
  <c r="F1129" i="17"/>
  <c r="B1130" i="17"/>
  <c r="C1129" i="17"/>
  <c r="E1129" i="17" s="1"/>
  <c r="I1128" i="17"/>
  <c r="L1128" i="17" s="1"/>
  <c r="J1127" i="17"/>
  <c r="D1128" i="17"/>
  <c r="I1129" i="17" l="1"/>
  <c r="L1129" i="17" s="1"/>
  <c r="D1129" i="17"/>
  <c r="H1130" i="17"/>
  <c r="F1130" i="17"/>
  <c r="B1131" i="17"/>
  <c r="G1130" i="17"/>
  <c r="C1130" i="17"/>
  <c r="E1130" i="17" s="1"/>
  <c r="J1128" i="17"/>
  <c r="J1129" i="17" l="1"/>
  <c r="D1130" i="17"/>
  <c r="B1132" i="17"/>
  <c r="H1131" i="17"/>
  <c r="G1131" i="17"/>
  <c r="F1131" i="17"/>
  <c r="C1131" i="17"/>
  <c r="E1131" i="17" s="1"/>
  <c r="I1130" i="17"/>
  <c r="L1130" i="17" s="1"/>
  <c r="I1131" i="17" l="1"/>
  <c r="L1131" i="17" s="1"/>
  <c r="D1131" i="17"/>
  <c r="J1130" i="17"/>
  <c r="H1132" i="17"/>
  <c r="G1132" i="17"/>
  <c r="F1132" i="17"/>
  <c r="B1133" i="17"/>
  <c r="C1132" i="17"/>
  <c r="E1132" i="17" s="1"/>
  <c r="J1131" i="17" l="1"/>
  <c r="I1132" i="17"/>
  <c r="L1132" i="17" s="1"/>
  <c r="D1132" i="17"/>
  <c r="G1133" i="17"/>
  <c r="B1134" i="17"/>
  <c r="F1133" i="17"/>
  <c r="H1133" i="17"/>
  <c r="C1133" i="17"/>
  <c r="E1133" i="17" s="1"/>
  <c r="J1132" i="17" l="1"/>
  <c r="I1133" i="17"/>
  <c r="L1133" i="17" s="1"/>
  <c r="D1133" i="17"/>
  <c r="H1134" i="17"/>
  <c r="G1134" i="17"/>
  <c r="F1134" i="17"/>
  <c r="B1135" i="17"/>
  <c r="C1134" i="17"/>
  <c r="E1134" i="17" s="1"/>
  <c r="D1134" i="17" l="1"/>
  <c r="J1133" i="17"/>
  <c r="G1135" i="17"/>
  <c r="F1135" i="17"/>
  <c r="B1136" i="17"/>
  <c r="H1135" i="17"/>
  <c r="C1135" i="17"/>
  <c r="E1135" i="17" s="1"/>
  <c r="I1134" i="17"/>
  <c r="L1134" i="17" s="1"/>
  <c r="J1134" i="17" l="1"/>
  <c r="D1135" i="17"/>
  <c r="F1136" i="17"/>
  <c r="H1136" i="17"/>
  <c r="G1136" i="17"/>
  <c r="B1137" i="17"/>
  <c r="C1136" i="17"/>
  <c r="E1136" i="17" s="1"/>
  <c r="I1135" i="17"/>
  <c r="L1135" i="17" s="1"/>
  <c r="D1136" i="17" l="1"/>
  <c r="I1136" i="17"/>
  <c r="L1136" i="17" s="1"/>
  <c r="J1135" i="17"/>
  <c r="H1137" i="17"/>
  <c r="G1137" i="17"/>
  <c r="F1137" i="17"/>
  <c r="B1138" i="17"/>
  <c r="C1137" i="17"/>
  <c r="E1137" i="17" s="1"/>
  <c r="I1137" i="17" l="1"/>
  <c r="L1137" i="17" s="1"/>
  <c r="H1138" i="17"/>
  <c r="F1138" i="17"/>
  <c r="B1139" i="17"/>
  <c r="G1138" i="17"/>
  <c r="C1138" i="17"/>
  <c r="E1138" i="17" s="1"/>
  <c r="D1137" i="17"/>
  <c r="J1136" i="17"/>
  <c r="J1137" i="17" l="1"/>
  <c r="D1138" i="17"/>
  <c r="B1140" i="17"/>
  <c r="H1139" i="17"/>
  <c r="G1139" i="17"/>
  <c r="F1139" i="17"/>
  <c r="C1139" i="17"/>
  <c r="E1139" i="17" s="1"/>
  <c r="I1138" i="17"/>
  <c r="L1138" i="17" s="1"/>
  <c r="I1139" i="17" l="1"/>
  <c r="D1139" i="17"/>
  <c r="H1140" i="17"/>
  <c r="G1140" i="17"/>
  <c r="F1140" i="17"/>
  <c r="B1141" i="17"/>
  <c r="C1140" i="17"/>
  <c r="E1140" i="17" s="1"/>
  <c r="J1138" i="17"/>
  <c r="J1139" i="17" l="1"/>
  <c r="L1139" i="17"/>
  <c r="I1140" i="17"/>
  <c r="L1140" i="17" s="1"/>
  <c r="D1140" i="17"/>
  <c r="G1141" i="17"/>
  <c r="B1142" i="17"/>
  <c r="H1141" i="17"/>
  <c r="F1141" i="17"/>
  <c r="C1141" i="17"/>
  <c r="E1141" i="17" s="1"/>
  <c r="I1141" i="17" l="1"/>
  <c r="D1141" i="17"/>
  <c r="H1142" i="17"/>
  <c r="G1142" i="17"/>
  <c r="F1142" i="17"/>
  <c r="B1143" i="17"/>
  <c r="C1142" i="17"/>
  <c r="E1142" i="17" s="1"/>
  <c r="J1140" i="17"/>
  <c r="J1141" i="17" l="1"/>
  <c r="L1141" i="17"/>
  <c r="I1142" i="17"/>
  <c r="G1143" i="17"/>
  <c r="F1143" i="17"/>
  <c r="B1144" i="17"/>
  <c r="H1143" i="17"/>
  <c r="C1143" i="17"/>
  <c r="E1143" i="17" s="1"/>
  <c r="D1142" i="17"/>
  <c r="J1142" i="17" l="1"/>
  <c r="L1142" i="17"/>
  <c r="D1143" i="17"/>
  <c r="F1144" i="17"/>
  <c r="H1144" i="17"/>
  <c r="B1145" i="17"/>
  <c r="G1144" i="17"/>
  <c r="C1144" i="17"/>
  <c r="E1144" i="17" s="1"/>
  <c r="I1143" i="17"/>
  <c r="L1143" i="17" s="1"/>
  <c r="H1145" i="17" l="1"/>
  <c r="G1145" i="17"/>
  <c r="F1145" i="17"/>
  <c r="B1146" i="17"/>
  <c r="C1145" i="17"/>
  <c r="E1145" i="17" s="1"/>
  <c r="D1144" i="17"/>
  <c r="I1144" i="17"/>
  <c r="L1144" i="17" s="1"/>
  <c r="J1143" i="17"/>
  <c r="J1144" i="17" l="1"/>
  <c r="I1145" i="17"/>
  <c r="L1145" i="17" s="1"/>
  <c r="D1145" i="17"/>
  <c r="H1146" i="17"/>
  <c r="F1146" i="17"/>
  <c r="B1147" i="17"/>
  <c r="G1146" i="17"/>
  <c r="C1146" i="17"/>
  <c r="E1146" i="17" s="1"/>
  <c r="I1146" i="17" l="1"/>
  <c r="L1146" i="17" s="1"/>
  <c r="J1145" i="17"/>
  <c r="B1148" i="17"/>
  <c r="H1147" i="17"/>
  <c r="G1147" i="17"/>
  <c r="F1147" i="17"/>
  <c r="C1147" i="17"/>
  <c r="E1147" i="17" s="1"/>
  <c r="D1146" i="17"/>
  <c r="J1146" i="17" l="1"/>
  <c r="D1147" i="17"/>
  <c r="I1147" i="17"/>
  <c r="H1148" i="17"/>
  <c r="G1148" i="17"/>
  <c r="F1148" i="17"/>
  <c r="B1149" i="17"/>
  <c r="C1148" i="17"/>
  <c r="E1148" i="17" s="1"/>
  <c r="J1147" i="17" l="1"/>
  <c r="L1147" i="17"/>
  <c r="I1148" i="17"/>
  <c r="L1148" i="17" s="1"/>
  <c r="G1149" i="17"/>
  <c r="F1149" i="17"/>
  <c r="B1150" i="17"/>
  <c r="H1149" i="17"/>
  <c r="C1149" i="17"/>
  <c r="E1149" i="17" s="1"/>
  <c r="D1148" i="17"/>
  <c r="J1148" i="17" l="1"/>
  <c r="D1149" i="17"/>
  <c r="H1150" i="17"/>
  <c r="G1150" i="17"/>
  <c r="F1150" i="17"/>
  <c r="B1151" i="17"/>
  <c r="C1150" i="17"/>
  <c r="E1150" i="17" s="1"/>
  <c r="I1149" i="17"/>
  <c r="L1149" i="17" s="1"/>
  <c r="I1150" i="17" l="1"/>
  <c r="L1150" i="17" s="1"/>
  <c r="D1150" i="17"/>
  <c r="H1151" i="17"/>
  <c r="G1151" i="17"/>
  <c r="B1152" i="17"/>
  <c r="F1151" i="17"/>
  <c r="C1151" i="17"/>
  <c r="E1151" i="17" s="1"/>
  <c r="J1149" i="17"/>
  <c r="D1151" i="17" l="1"/>
  <c r="I1151" i="17"/>
  <c r="L1151" i="17" s="1"/>
  <c r="B1153" i="17"/>
  <c r="H1152" i="17"/>
  <c r="G1152" i="17"/>
  <c r="F1152" i="17"/>
  <c r="C1152" i="17"/>
  <c r="E1152" i="17" s="1"/>
  <c r="J1151" i="17"/>
  <c r="J1150" i="17"/>
  <c r="I1152" i="17" l="1"/>
  <c r="L1152" i="17" s="1"/>
  <c r="D1152" i="17"/>
  <c r="B1154" i="17"/>
  <c r="H1153" i="17"/>
  <c r="G1153" i="17"/>
  <c r="F1153" i="17"/>
  <c r="C1153" i="17"/>
  <c r="E1153" i="17" s="1"/>
  <c r="J1152" i="17" l="1"/>
  <c r="G1154" i="17"/>
  <c r="F1154" i="17"/>
  <c r="B1155" i="17"/>
  <c r="H1154" i="17"/>
  <c r="C1154" i="17"/>
  <c r="E1154" i="17" s="1"/>
  <c r="I1153" i="17"/>
  <c r="L1153" i="17" s="1"/>
  <c r="D1153" i="17"/>
  <c r="G1155" i="17" l="1"/>
  <c r="H1155" i="17"/>
  <c r="F1155" i="17"/>
  <c r="B1156" i="17"/>
  <c r="C1155" i="17"/>
  <c r="E1155" i="17" s="1"/>
  <c r="D1154" i="17"/>
  <c r="I1154" i="17"/>
  <c r="L1154" i="17" s="1"/>
  <c r="J1153" i="17"/>
  <c r="I1155" i="17" l="1"/>
  <c r="H1156" i="17"/>
  <c r="G1156" i="17"/>
  <c r="F1156" i="17"/>
  <c r="B1157" i="17"/>
  <c r="C1156" i="17"/>
  <c r="E1156" i="17" s="1"/>
  <c r="J1154" i="17"/>
  <c r="D1155" i="17"/>
  <c r="J1155" i="17" l="1"/>
  <c r="L1155" i="17"/>
  <c r="I1156" i="17"/>
  <c r="L1156" i="17" s="1"/>
  <c r="D1156" i="17"/>
  <c r="F1157" i="17"/>
  <c r="B1158" i="17"/>
  <c r="H1157" i="17"/>
  <c r="G1157" i="17"/>
  <c r="C1157" i="17"/>
  <c r="E1157" i="17" s="1"/>
  <c r="D1157" i="17" l="1"/>
  <c r="I1157" i="17"/>
  <c r="L1157" i="17" s="1"/>
  <c r="F1158" i="17"/>
  <c r="B1159" i="17"/>
  <c r="H1158" i="17"/>
  <c r="G1158" i="17"/>
  <c r="C1158" i="17"/>
  <c r="E1158" i="17" s="1"/>
  <c r="J1156" i="17"/>
  <c r="D1158" i="17" l="1"/>
  <c r="I1158" i="17"/>
  <c r="L1158" i="17" s="1"/>
  <c r="H1159" i="17"/>
  <c r="G1159" i="17"/>
  <c r="B1160" i="17"/>
  <c r="F1159" i="17"/>
  <c r="C1159" i="17"/>
  <c r="E1159" i="17" s="1"/>
  <c r="J1157" i="17"/>
  <c r="D1159" i="17" l="1"/>
  <c r="I1159" i="17"/>
  <c r="B1161" i="17"/>
  <c r="H1160" i="17"/>
  <c r="G1160" i="17"/>
  <c r="F1160" i="17"/>
  <c r="C1160" i="17"/>
  <c r="E1160" i="17" s="1"/>
  <c r="J1158" i="17"/>
  <c r="J1159" i="17" l="1"/>
  <c r="L1159" i="17"/>
  <c r="I1160" i="17"/>
  <c r="D1160" i="17"/>
  <c r="B1162" i="17"/>
  <c r="F1161" i="17"/>
  <c r="H1161" i="17"/>
  <c r="G1161" i="17"/>
  <c r="C1161" i="17"/>
  <c r="E1161" i="17" s="1"/>
  <c r="J1160" i="17" l="1"/>
  <c r="L1160" i="17"/>
  <c r="I1161" i="17"/>
  <c r="L1161" i="17" s="1"/>
  <c r="D1161" i="17"/>
  <c r="G1162" i="17"/>
  <c r="F1162" i="17"/>
  <c r="H1162" i="17"/>
  <c r="B1163" i="17"/>
  <c r="C1162" i="17"/>
  <c r="E1162" i="17" s="1"/>
  <c r="J1161" i="17" l="1"/>
  <c r="D1162" i="17"/>
  <c r="I1162" i="17"/>
  <c r="G1163" i="17"/>
  <c r="H1163" i="17"/>
  <c r="F1163" i="17"/>
  <c r="B1164" i="17"/>
  <c r="C1163" i="17"/>
  <c r="E1163" i="17" s="1"/>
  <c r="J1162" i="17" l="1"/>
  <c r="L1162" i="17"/>
  <c r="D1163" i="17"/>
  <c r="H1164" i="17"/>
  <c r="G1164" i="17"/>
  <c r="F1164" i="17"/>
  <c r="B1165" i="17"/>
  <c r="C1164" i="17"/>
  <c r="E1164" i="17" s="1"/>
  <c r="I1163" i="17"/>
  <c r="L1163" i="17" s="1"/>
  <c r="F1165" i="17" l="1"/>
  <c r="B1166" i="17"/>
  <c r="H1165" i="17"/>
  <c r="G1165" i="17"/>
  <c r="C1165" i="17"/>
  <c r="E1165" i="17" s="1"/>
  <c r="J1163" i="17"/>
  <c r="I1164" i="17"/>
  <c r="L1164" i="17" s="1"/>
  <c r="D1164" i="17"/>
  <c r="J1164" i="17" l="1"/>
  <c r="D1165" i="17"/>
  <c r="F1166" i="17"/>
  <c r="B1167" i="17"/>
  <c r="H1166" i="17"/>
  <c r="G1166" i="17"/>
  <c r="C1166" i="17"/>
  <c r="E1166" i="17" s="1"/>
  <c r="I1165" i="17"/>
  <c r="L1165" i="17" s="1"/>
  <c r="I1166" i="17" l="1"/>
  <c r="L1166" i="17" s="1"/>
  <c r="J1165" i="17"/>
  <c r="D1166" i="17"/>
  <c r="H1167" i="17"/>
  <c r="G1167" i="17"/>
  <c r="D1167" i="17"/>
  <c r="B1168" i="17"/>
  <c r="F1167" i="17"/>
  <c r="C1167" i="17"/>
  <c r="E1167" i="17" s="1"/>
  <c r="I1167" i="17" l="1"/>
  <c r="L1167" i="17" s="1"/>
  <c r="B1169" i="17"/>
  <c r="H1168" i="17"/>
  <c r="F1168" i="17"/>
  <c r="G1168" i="17"/>
  <c r="C1168" i="17"/>
  <c r="E1168" i="17" s="1"/>
  <c r="J1166" i="17"/>
  <c r="I1168" i="17" l="1"/>
  <c r="L1168" i="17" s="1"/>
  <c r="B1170" i="17"/>
  <c r="G1169" i="17"/>
  <c r="F1169" i="17"/>
  <c r="H1169" i="17"/>
  <c r="C1169" i="17"/>
  <c r="E1169" i="17" s="1"/>
  <c r="D1168" i="17"/>
  <c r="J1167" i="17"/>
  <c r="I1169" i="17" l="1"/>
  <c r="L1169" i="17" s="1"/>
  <c r="D1169" i="17"/>
  <c r="G1170" i="17"/>
  <c r="F1170" i="17"/>
  <c r="H1170" i="17"/>
  <c r="B1171" i="17"/>
  <c r="C1170" i="17"/>
  <c r="E1170" i="17" s="1"/>
  <c r="J1168" i="17"/>
  <c r="J1169" i="17" l="1"/>
  <c r="D1170" i="17"/>
  <c r="I1170" i="17"/>
  <c r="L1170" i="17" s="1"/>
  <c r="G1171" i="17"/>
  <c r="H1171" i="17"/>
  <c r="F1171" i="17"/>
  <c r="B1172" i="17"/>
  <c r="C1171" i="17"/>
  <c r="E1171" i="17" s="1"/>
  <c r="I1171" i="17" l="1"/>
  <c r="L1171" i="17" s="1"/>
  <c r="H1172" i="17"/>
  <c r="B1173" i="17"/>
  <c r="G1172" i="17"/>
  <c r="F1172" i="17"/>
  <c r="C1172" i="17"/>
  <c r="E1172" i="17" s="1"/>
  <c r="D1171" i="17"/>
  <c r="J1170" i="17"/>
  <c r="J1171" i="17" l="1"/>
  <c r="I1172" i="17"/>
  <c r="F1173" i="17"/>
  <c r="B1174" i="17"/>
  <c r="H1173" i="17"/>
  <c r="G1173" i="17"/>
  <c r="C1173" i="17"/>
  <c r="E1173" i="17" s="1"/>
  <c r="D1172" i="17"/>
  <c r="J1172" i="17" l="1"/>
  <c r="L1172" i="17"/>
  <c r="F1174" i="17"/>
  <c r="B1175" i="17"/>
  <c r="H1174" i="17"/>
  <c r="G1174" i="17"/>
  <c r="C1174" i="17"/>
  <c r="E1174" i="17" s="1"/>
  <c r="I1173" i="17"/>
  <c r="L1173" i="17" s="1"/>
  <c r="D1173" i="17"/>
  <c r="H1175" i="17" l="1"/>
  <c r="G1175" i="17"/>
  <c r="B1176" i="17"/>
  <c r="F1175" i="17"/>
  <c r="C1175" i="17"/>
  <c r="E1175" i="17" s="1"/>
  <c r="D1174" i="17"/>
  <c r="I1174" i="17"/>
  <c r="L1174" i="17" s="1"/>
  <c r="J1173" i="17"/>
  <c r="I1175" i="17" l="1"/>
  <c r="B1177" i="17"/>
  <c r="H1176" i="17"/>
  <c r="G1176" i="17"/>
  <c r="F1176" i="17"/>
  <c r="C1176" i="17"/>
  <c r="E1176" i="17" s="1"/>
  <c r="D1175" i="17"/>
  <c r="J1174" i="17"/>
  <c r="J1175" i="17" l="1"/>
  <c r="L1175" i="17"/>
  <c r="I1176" i="17"/>
  <c r="L1176" i="17" s="1"/>
  <c r="D1176" i="17"/>
  <c r="B1178" i="17"/>
  <c r="H1177" i="17"/>
  <c r="G1177" i="17"/>
  <c r="F1177" i="17"/>
  <c r="C1177" i="17"/>
  <c r="E1177" i="17" s="1"/>
  <c r="J1176" i="17" l="1"/>
  <c r="D1177" i="17"/>
  <c r="G1178" i="17"/>
  <c r="F1178" i="17"/>
  <c r="H1178" i="17"/>
  <c r="B1179" i="17"/>
  <c r="C1178" i="17"/>
  <c r="E1178" i="17" s="1"/>
  <c r="I1177" i="17"/>
  <c r="L1177" i="17" s="1"/>
  <c r="D1178" i="17" l="1"/>
  <c r="I1178" i="17"/>
  <c r="L1178" i="17" s="1"/>
  <c r="G1179" i="17"/>
  <c r="B1180" i="17"/>
  <c r="H1179" i="17"/>
  <c r="F1179" i="17"/>
  <c r="C1179" i="17"/>
  <c r="E1179" i="17" s="1"/>
  <c r="J1177" i="17"/>
  <c r="D1179" i="17" l="1"/>
  <c r="I1179" i="17"/>
  <c r="H1180" i="17"/>
  <c r="B1181" i="17"/>
  <c r="G1180" i="17"/>
  <c r="F1180" i="17"/>
  <c r="C1180" i="17"/>
  <c r="E1180" i="17" s="1"/>
  <c r="J1178" i="17"/>
  <c r="J1179" i="17" l="1"/>
  <c r="L1179" i="17"/>
  <c r="I1180" i="17"/>
  <c r="L1180" i="17" s="1"/>
  <c r="F1181" i="17"/>
  <c r="B1182" i="17"/>
  <c r="H1181" i="17"/>
  <c r="G1181" i="17"/>
  <c r="C1181" i="17"/>
  <c r="E1181" i="17" s="1"/>
  <c r="D1180" i="17"/>
  <c r="J1180" i="17" l="1"/>
  <c r="I1181" i="17"/>
  <c r="L1181" i="17" s="1"/>
  <c r="F1182" i="17"/>
  <c r="B1183" i="17"/>
  <c r="H1182" i="17"/>
  <c r="G1182" i="17"/>
  <c r="C1182" i="17"/>
  <c r="E1182" i="17" s="1"/>
  <c r="D1181" i="17"/>
  <c r="H1183" i="17" l="1"/>
  <c r="G1183" i="17"/>
  <c r="F1183" i="17"/>
  <c r="B1184" i="17"/>
  <c r="C1183" i="17"/>
  <c r="E1183" i="17" s="1"/>
  <c r="D1182" i="17"/>
  <c r="I1182" i="17"/>
  <c r="L1182" i="17" s="1"/>
  <c r="J1181" i="17"/>
  <c r="I1183" i="17" l="1"/>
  <c r="B1185" i="17"/>
  <c r="H1184" i="17"/>
  <c r="G1184" i="17"/>
  <c r="F1184" i="17"/>
  <c r="C1184" i="17"/>
  <c r="E1184" i="17" s="1"/>
  <c r="D1183" i="17"/>
  <c r="J1182" i="17"/>
  <c r="J1183" i="17" l="1"/>
  <c r="L1183" i="17"/>
  <c r="I1184" i="17"/>
  <c r="L1184" i="17" s="1"/>
  <c r="D1184" i="17"/>
  <c r="B1186" i="17"/>
  <c r="H1185" i="17"/>
  <c r="G1185" i="17"/>
  <c r="F1185" i="17"/>
  <c r="C1185" i="17"/>
  <c r="E1185" i="17" s="1"/>
  <c r="J1184" i="17" l="1"/>
  <c r="I1185" i="17"/>
  <c r="L1185" i="17" s="1"/>
  <c r="G1186" i="17"/>
  <c r="F1186" i="17"/>
  <c r="H1186" i="17"/>
  <c r="B1187" i="17"/>
  <c r="C1186" i="17"/>
  <c r="E1186" i="17" s="1"/>
  <c r="J1185" i="17"/>
  <c r="D1185" i="17"/>
  <c r="D1186" i="17" l="1"/>
  <c r="I1186" i="17"/>
  <c r="L1186" i="17" s="1"/>
  <c r="G1187" i="17"/>
  <c r="B1188" i="17"/>
  <c r="H1187" i="17"/>
  <c r="F1187" i="17"/>
  <c r="C1187" i="17"/>
  <c r="E1187" i="17" s="1"/>
  <c r="I1187" i="17" l="1"/>
  <c r="H1188" i="17"/>
  <c r="B1189" i="17"/>
  <c r="G1188" i="17"/>
  <c r="F1188" i="17"/>
  <c r="C1188" i="17"/>
  <c r="E1188" i="17" s="1"/>
  <c r="D1187" i="17"/>
  <c r="J1186" i="17"/>
  <c r="J1187" i="17" l="1"/>
  <c r="L1187" i="17"/>
  <c r="D1188" i="17"/>
  <c r="F1189" i="17"/>
  <c r="B1190" i="17"/>
  <c r="H1189" i="17"/>
  <c r="G1189" i="17"/>
  <c r="C1189" i="17"/>
  <c r="E1189" i="17" s="1"/>
  <c r="I1188" i="17"/>
  <c r="L1188" i="17" s="1"/>
  <c r="J1188" i="17" l="1"/>
  <c r="D1189" i="17"/>
  <c r="F1190" i="17"/>
  <c r="G1190" i="17"/>
  <c r="B1191" i="17"/>
  <c r="H1190" i="17"/>
  <c r="C1190" i="17"/>
  <c r="E1190" i="17" s="1"/>
  <c r="I1189" i="17"/>
  <c r="L1189" i="17" s="1"/>
  <c r="D1190" i="17" l="1"/>
  <c r="I1190" i="17"/>
  <c r="J1189" i="17"/>
  <c r="H1191" i="17"/>
  <c r="G1191" i="17"/>
  <c r="F1191" i="17"/>
  <c r="B1192" i="17"/>
  <c r="C1191" i="17"/>
  <c r="E1191" i="17" s="1"/>
  <c r="J1190" i="17" l="1"/>
  <c r="L1190" i="17"/>
  <c r="B1193" i="17"/>
  <c r="H1192" i="17"/>
  <c r="G1192" i="17"/>
  <c r="F1192" i="17"/>
  <c r="C1192" i="17"/>
  <c r="E1192" i="17" s="1"/>
  <c r="D1191" i="17"/>
  <c r="I1191" i="17"/>
  <c r="L1191" i="17" s="1"/>
  <c r="I1192" i="17" l="1"/>
  <c r="L1192" i="17" s="1"/>
  <c r="D1192" i="17"/>
  <c r="J1191" i="17"/>
  <c r="B1194" i="17"/>
  <c r="H1193" i="17"/>
  <c r="G1193" i="17"/>
  <c r="F1193" i="17"/>
  <c r="C1193" i="17"/>
  <c r="E1193" i="17" s="1"/>
  <c r="J1192" i="17" l="1"/>
  <c r="I1193" i="17"/>
  <c r="D1193" i="17"/>
  <c r="G1194" i="17"/>
  <c r="F1194" i="17"/>
  <c r="B1195" i="17"/>
  <c r="H1194" i="17"/>
  <c r="C1194" i="17"/>
  <c r="E1194" i="17" s="1"/>
  <c r="J1193" i="17" l="1"/>
  <c r="L1193" i="17"/>
  <c r="I1194" i="17"/>
  <c r="L1194" i="17" s="1"/>
  <c r="G1195" i="17"/>
  <c r="B1196" i="17"/>
  <c r="H1195" i="17"/>
  <c r="F1195" i="17"/>
  <c r="C1195" i="17"/>
  <c r="E1195" i="17" s="1"/>
  <c r="D1194" i="17"/>
  <c r="J1194" i="17" l="1"/>
  <c r="D1195" i="17"/>
  <c r="I1195" i="17"/>
  <c r="L1195" i="17" s="1"/>
  <c r="H1196" i="17"/>
  <c r="D1196" i="17"/>
  <c r="B1197" i="17"/>
  <c r="G1196" i="17"/>
  <c r="F1196" i="17"/>
  <c r="C1196" i="17"/>
  <c r="E1196" i="17" s="1"/>
  <c r="J1195" i="17" l="1"/>
  <c r="F1197" i="17"/>
  <c r="G1197" i="17"/>
  <c r="B1198" i="17"/>
  <c r="H1197" i="17"/>
  <c r="C1197" i="17"/>
  <c r="E1197" i="17" s="1"/>
  <c r="I1196" i="17"/>
  <c r="L1196" i="17" s="1"/>
  <c r="J1196" i="17" l="1"/>
  <c r="F1198" i="17"/>
  <c r="B1199" i="17"/>
  <c r="H1198" i="17"/>
  <c r="G1198" i="17"/>
  <c r="C1198" i="17"/>
  <c r="E1198" i="17" s="1"/>
  <c r="D1197" i="17"/>
  <c r="I1197" i="17"/>
  <c r="L1197" i="17" s="1"/>
  <c r="D1198" i="17" l="1"/>
  <c r="I1198" i="17"/>
  <c r="L1198" i="17" s="1"/>
  <c r="J1197" i="17"/>
  <c r="F1199" i="17"/>
  <c r="B1200" i="17"/>
  <c r="H1199" i="17"/>
  <c r="G1199" i="17"/>
  <c r="C1199" i="17"/>
  <c r="E1199" i="17" s="1"/>
  <c r="H1200" i="17" l="1"/>
  <c r="B1201" i="17"/>
  <c r="G1200" i="17"/>
  <c r="F1200" i="17"/>
  <c r="C1200" i="17"/>
  <c r="E1200" i="17" s="1"/>
  <c r="D1199" i="17"/>
  <c r="I1199" i="17"/>
  <c r="L1199" i="17" s="1"/>
  <c r="J1198" i="17"/>
  <c r="B1202" i="17" l="1"/>
  <c r="H1201" i="17"/>
  <c r="G1201" i="17"/>
  <c r="F1201" i="17"/>
  <c r="C1201" i="17"/>
  <c r="E1201" i="17" s="1"/>
  <c r="I1200" i="17"/>
  <c r="L1200" i="17" s="1"/>
  <c r="D1200" i="17"/>
  <c r="J1199" i="17"/>
  <c r="I1201" i="17" l="1"/>
  <c r="L1201" i="17" s="1"/>
  <c r="J1200" i="17"/>
  <c r="D1201" i="17"/>
  <c r="F1202" i="17"/>
  <c r="H1202" i="17"/>
  <c r="G1202" i="17"/>
  <c r="B1203" i="17"/>
  <c r="C1202" i="17"/>
  <c r="E1202" i="17" s="1"/>
  <c r="J1201" i="17" l="1"/>
  <c r="G1203" i="17"/>
  <c r="F1203" i="17"/>
  <c r="B1204" i="17"/>
  <c r="H1203" i="17"/>
  <c r="C1203" i="17"/>
  <c r="E1203" i="17" s="1"/>
  <c r="D1202" i="17"/>
  <c r="I1202" i="17"/>
  <c r="L1202" i="17" s="1"/>
  <c r="J1202" i="17" l="1"/>
  <c r="H1204" i="17"/>
  <c r="F1204" i="17"/>
  <c r="B1205" i="17"/>
  <c r="G1204" i="17"/>
  <c r="C1204" i="17"/>
  <c r="E1204" i="17" s="1"/>
  <c r="D1203" i="17"/>
  <c r="I1203" i="17"/>
  <c r="L1203" i="17" s="1"/>
  <c r="D1204" i="17" l="1"/>
  <c r="I1204" i="17"/>
  <c r="H1205" i="17"/>
  <c r="B1206" i="17"/>
  <c r="G1205" i="17"/>
  <c r="F1205" i="17"/>
  <c r="C1205" i="17"/>
  <c r="E1205" i="17" s="1"/>
  <c r="J1203" i="17"/>
  <c r="J1204" i="17" l="1"/>
  <c r="L1204" i="17"/>
  <c r="I1205" i="17"/>
  <c r="L1205" i="17" s="1"/>
  <c r="F1206" i="17"/>
  <c r="B1207" i="17"/>
  <c r="H1206" i="17"/>
  <c r="G1206" i="17"/>
  <c r="C1206" i="17"/>
  <c r="E1206" i="17" s="1"/>
  <c r="D1205" i="17"/>
  <c r="J1205" i="17" l="1"/>
  <c r="G1207" i="17"/>
  <c r="H1207" i="17"/>
  <c r="F1207" i="17"/>
  <c r="B1208" i="17"/>
  <c r="C1207" i="17"/>
  <c r="E1207" i="17" s="1"/>
  <c r="I1206" i="17"/>
  <c r="L1206" i="17" s="1"/>
  <c r="D1206" i="17"/>
  <c r="I1207" i="17" l="1"/>
  <c r="L1207" i="17" s="1"/>
  <c r="J1206" i="17"/>
  <c r="D1207" i="17"/>
  <c r="H1208" i="17"/>
  <c r="G1208" i="17"/>
  <c r="F1208" i="17"/>
  <c r="B1209" i="17"/>
  <c r="C1208" i="17"/>
  <c r="E1208" i="17" s="1"/>
  <c r="J1207" i="17"/>
  <c r="B1210" i="17" l="1"/>
  <c r="H1209" i="17"/>
  <c r="G1209" i="17"/>
  <c r="F1209" i="17"/>
  <c r="C1209" i="17"/>
  <c r="E1209" i="17" s="1"/>
  <c r="D1208" i="17"/>
  <c r="I1208" i="17"/>
  <c r="L1208" i="17" s="1"/>
  <c r="I1209" i="17" l="1"/>
  <c r="L1209" i="17" s="1"/>
  <c r="D1209" i="17"/>
  <c r="J1208" i="17"/>
  <c r="H1210" i="17"/>
  <c r="F1210" i="17"/>
  <c r="B1211" i="17"/>
  <c r="G1210" i="17"/>
  <c r="C1210" i="17"/>
  <c r="E1210" i="17" s="1"/>
  <c r="J1209" i="17" l="1"/>
  <c r="D1210" i="17"/>
  <c r="I1210" i="17"/>
  <c r="L1210" i="17" s="1"/>
  <c r="G1211" i="17"/>
  <c r="F1211" i="17"/>
  <c r="B1212" i="17"/>
  <c r="H1211" i="17"/>
  <c r="C1211" i="17"/>
  <c r="E1211" i="17" s="1"/>
  <c r="D1211" i="17" l="1"/>
  <c r="H1212" i="17"/>
  <c r="G1212" i="17"/>
  <c r="B1213" i="17"/>
  <c r="F1212" i="17"/>
  <c r="C1212" i="17"/>
  <c r="E1212" i="17" s="1"/>
  <c r="J1210" i="17"/>
  <c r="I1211" i="17"/>
  <c r="L1211" i="17" s="1"/>
  <c r="I1212" i="17" l="1"/>
  <c r="L1212" i="17" s="1"/>
  <c r="H1213" i="17"/>
  <c r="G1213" i="17"/>
  <c r="B1214" i="17"/>
  <c r="F1213" i="17"/>
  <c r="C1213" i="17"/>
  <c r="E1213" i="17" s="1"/>
  <c r="J1211" i="17"/>
  <c r="D1212" i="17"/>
  <c r="J1212" i="17" l="1"/>
  <c r="D1213" i="17"/>
  <c r="I1213" i="17"/>
  <c r="F1214" i="17"/>
  <c r="B1215" i="17"/>
  <c r="G1214" i="17"/>
  <c r="H1214" i="17"/>
  <c r="C1214" i="17"/>
  <c r="E1214" i="17" s="1"/>
  <c r="J1213" i="17" l="1"/>
  <c r="L1213" i="17"/>
  <c r="D1214" i="17"/>
  <c r="I1214" i="17"/>
  <c r="L1214" i="17" s="1"/>
  <c r="G1215" i="17"/>
  <c r="H1215" i="17"/>
  <c r="F1215" i="17"/>
  <c r="B1216" i="17"/>
  <c r="C1215" i="17"/>
  <c r="E1215" i="17" s="1"/>
  <c r="J1214" i="17" l="1"/>
  <c r="I1215" i="17"/>
  <c r="L1215" i="17" s="1"/>
  <c r="H1216" i="17"/>
  <c r="G1216" i="17"/>
  <c r="F1216" i="17"/>
  <c r="B1217" i="17"/>
  <c r="C1216" i="17"/>
  <c r="E1216" i="17" s="1"/>
  <c r="J1215" i="17"/>
  <c r="D1215" i="17"/>
  <c r="D1216" i="17" l="1"/>
  <c r="I1216" i="17"/>
  <c r="B1218" i="17"/>
  <c r="H1217" i="17"/>
  <c r="G1217" i="17"/>
  <c r="F1217" i="17"/>
  <c r="C1217" i="17"/>
  <c r="E1217" i="17" s="1"/>
  <c r="J1216" i="17" l="1"/>
  <c r="L1216" i="17"/>
  <c r="D1217" i="17"/>
  <c r="H1218" i="17"/>
  <c r="F1218" i="17"/>
  <c r="G1218" i="17"/>
  <c r="B1219" i="17"/>
  <c r="C1218" i="17"/>
  <c r="E1218" i="17" s="1"/>
  <c r="I1217" i="17"/>
  <c r="L1217" i="17" s="1"/>
  <c r="D1218" i="17" l="1"/>
  <c r="G1219" i="17"/>
  <c r="F1219" i="17"/>
  <c r="B1220" i="17"/>
  <c r="H1219" i="17"/>
  <c r="C1219" i="17"/>
  <c r="E1219" i="17" s="1"/>
  <c r="I1218" i="17"/>
  <c r="L1218" i="17" s="1"/>
  <c r="J1217" i="17"/>
  <c r="D1219" i="17" l="1"/>
  <c r="I1219" i="17"/>
  <c r="L1219" i="17" s="1"/>
  <c r="H1220" i="17"/>
  <c r="G1220" i="17"/>
  <c r="B1221" i="17"/>
  <c r="F1220" i="17"/>
  <c r="C1220" i="17"/>
  <c r="E1220" i="17" s="1"/>
  <c r="J1218" i="17"/>
  <c r="I1220" i="17" l="1"/>
  <c r="D1220" i="17"/>
  <c r="J1219" i="17"/>
  <c r="H1221" i="17"/>
  <c r="G1221" i="17"/>
  <c r="B1222" i="17"/>
  <c r="F1221" i="17"/>
  <c r="C1221" i="17"/>
  <c r="E1221" i="17" s="1"/>
  <c r="J1220" i="17" l="1"/>
  <c r="L1220" i="17"/>
  <c r="D1221" i="17"/>
  <c r="I1221" i="17"/>
  <c r="L1221" i="17" s="1"/>
  <c r="F1222" i="17"/>
  <c r="B1223" i="17"/>
  <c r="H1222" i="17"/>
  <c r="G1222" i="17"/>
  <c r="C1222" i="17"/>
  <c r="E1222" i="17" s="1"/>
  <c r="D1222" i="17" l="1"/>
  <c r="G1223" i="17"/>
  <c r="F1223" i="17"/>
  <c r="H1223" i="17"/>
  <c r="B1224" i="17"/>
  <c r="C1223" i="17"/>
  <c r="E1223" i="17" s="1"/>
  <c r="I1222" i="17"/>
  <c r="L1222" i="17" s="1"/>
  <c r="J1221" i="17"/>
  <c r="D1223" i="17" l="1"/>
  <c r="J1222" i="17"/>
  <c r="H1224" i="17"/>
  <c r="G1224" i="17"/>
  <c r="F1224" i="17"/>
  <c r="B1225" i="17"/>
  <c r="C1224" i="17"/>
  <c r="E1224" i="17" s="1"/>
  <c r="I1223" i="17"/>
  <c r="L1223" i="17" s="1"/>
  <c r="D1224" i="17" l="1"/>
  <c r="I1224" i="17"/>
  <c r="L1224" i="17" s="1"/>
  <c r="J1223" i="17"/>
  <c r="B1226" i="17"/>
  <c r="H1225" i="17"/>
  <c r="G1225" i="17"/>
  <c r="F1225" i="17"/>
  <c r="C1225" i="17"/>
  <c r="E1225" i="17" s="1"/>
  <c r="J1224" i="17" l="1"/>
  <c r="H1226" i="17"/>
  <c r="F1226" i="17"/>
  <c r="B1227" i="17"/>
  <c r="G1226" i="17"/>
  <c r="C1226" i="17"/>
  <c r="E1226" i="17" s="1"/>
  <c r="D1225" i="17"/>
  <c r="I1225" i="17"/>
  <c r="L1225" i="17" s="1"/>
  <c r="D1226" i="17" l="1"/>
  <c r="G1227" i="17"/>
  <c r="F1227" i="17"/>
  <c r="B1228" i="17"/>
  <c r="H1227" i="17"/>
  <c r="C1227" i="17"/>
  <c r="E1227" i="17" s="1"/>
  <c r="J1225" i="17"/>
  <c r="I1226" i="17"/>
  <c r="L1226" i="17" s="1"/>
  <c r="D1227" i="17" l="1"/>
  <c r="J1226" i="17"/>
  <c r="H1228" i="17"/>
  <c r="G1228" i="17"/>
  <c r="B1229" i="17"/>
  <c r="F1228" i="17"/>
  <c r="C1228" i="17"/>
  <c r="E1228" i="17" s="1"/>
  <c r="I1227" i="17"/>
  <c r="L1227" i="17" s="1"/>
  <c r="D1228" i="17" l="1"/>
  <c r="H1229" i="17"/>
  <c r="G1229" i="17"/>
  <c r="B1230" i="17"/>
  <c r="F1229" i="17"/>
  <c r="C1229" i="17"/>
  <c r="E1229" i="17" s="1"/>
  <c r="J1227" i="17"/>
  <c r="I1228" i="17"/>
  <c r="L1228" i="17" s="1"/>
  <c r="D1229" i="17" l="1"/>
  <c r="J1228" i="17"/>
  <c r="F1230" i="17"/>
  <c r="B1231" i="17"/>
  <c r="H1230" i="17"/>
  <c r="G1230" i="17"/>
  <c r="C1230" i="17"/>
  <c r="E1230" i="17" s="1"/>
  <c r="I1229" i="17"/>
  <c r="L1229" i="17" s="1"/>
  <c r="D1230" i="17" l="1"/>
  <c r="I1230" i="17"/>
  <c r="G1231" i="17"/>
  <c r="H1231" i="17"/>
  <c r="F1231" i="17"/>
  <c r="B1232" i="17"/>
  <c r="C1231" i="17"/>
  <c r="E1231" i="17" s="1"/>
  <c r="J1229" i="17"/>
  <c r="J1230" i="17" l="1"/>
  <c r="L1230" i="17"/>
  <c r="D1231" i="17"/>
  <c r="I1231" i="17"/>
  <c r="L1231" i="17" s="1"/>
  <c r="H1232" i="17"/>
  <c r="G1232" i="17"/>
  <c r="F1232" i="17"/>
  <c r="B1233" i="17"/>
  <c r="C1232" i="17"/>
  <c r="E1232" i="17" s="1"/>
  <c r="I1232" i="17" l="1"/>
  <c r="L1232" i="17" s="1"/>
  <c r="B1234" i="17"/>
  <c r="H1233" i="17"/>
  <c r="G1233" i="17"/>
  <c r="F1233" i="17"/>
  <c r="C1233" i="17"/>
  <c r="E1233" i="17" s="1"/>
  <c r="D1232" i="17"/>
  <c r="J1231" i="17"/>
  <c r="J1232" i="17" l="1"/>
  <c r="I1233" i="17"/>
  <c r="L1233" i="17" s="1"/>
  <c r="D1233" i="17"/>
  <c r="H1234" i="17"/>
  <c r="F1234" i="17"/>
  <c r="G1234" i="17"/>
  <c r="B1235" i="17"/>
  <c r="C1234" i="17"/>
  <c r="E1234" i="17" s="1"/>
  <c r="I1234" i="17" l="1"/>
  <c r="L1234" i="17" s="1"/>
  <c r="D1234" i="17"/>
  <c r="J1233" i="17"/>
  <c r="G1235" i="17"/>
  <c r="F1235" i="17"/>
  <c r="B1236" i="17"/>
  <c r="H1235" i="17"/>
  <c r="C1235" i="17"/>
  <c r="E1235" i="17" s="1"/>
  <c r="I1235" i="17" l="1"/>
  <c r="L1235" i="17" s="1"/>
  <c r="H1236" i="17"/>
  <c r="G1236" i="17"/>
  <c r="B1237" i="17"/>
  <c r="F1236" i="17"/>
  <c r="C1236" i="17"/>
  <c r="E1236" i="17" s="1"/>
  <c r="D1235" i="17"/>
  <c r="J1234" i="17"/>
  <c r="J1235" i="17" l="1"/>
  <c r="I1236" i="17"/>
  <c r="L1236" i="17" s="1"/>
  <c r="D1236" i="17"/>
  <c r="H1237" i="17"/>
  <c r="G1237" i="17"/>
  <c r="B1238" i="17"/>
  <c r="F1237" i="17"/>
  <c r="C1237" i="17"/>
  <c r="E1237" i="17" s="1"/>
  <c r="J1236" i="17" l="1"/>
  <c r="I1237" i="17"/>
  <c r="L1237" i="17" s="1"/>
  <c r="F1238" i="17"/>
  <c r="B1239" i="17"/>
  <c r="H1238" i="17"/>
  <c r="G1238" i="17"/>
  <c r="C1238" i="17"/>
  <c r="E1238" i="17" s="1"/>
  <c r="J1237" i="17"/>
  <c r="D1237" i="17"/>
  <c r="D1238" i="17" l="1"/>
  <c r="I1238" i="17"/>
  <c r="L1238" i="17" s="1"/>
  <c r="G1239" i="17"/>
  <c r="F1239" i="17"/>
  <c r="H1239" i="17"/>
  <c r="B1240" i="17"/>
  <c r="C1239" i="17"/>
  <c r="E1239" i="17" s="1"/>
  <c r="D1239" i="17" l="1"/>
  <c r="I1239" i="17"/>
  <c r="L1239" i="17" s="1"/>
  <c r="H1240" i="17"/>
  <c r="G1240" i="17"/>
  <c r="F1240" i="17"/>
  <c r="B1241" i="17"/>
  <c r="C1240" i="17"/>
  <c r="E1240" i="17" s="1"/>
  <c r="J1238" i="17"/>
  <c r="D1240" i="17" l="1"/>
  <c r="I1240" i="17"/>
  <c r="L1240" i="17" s="1"/>
  <c r="B1242" i="17"/>
  <c r="D1241" i="17"/>
  <c r="H1241" i="17"/>
  <c r="G1241" i="17"/>
  <c r="F1241" i="17"/>
  <c r="C1241" i="17"/>
  <c r="E1241" i="17" s="1"/>
  <c r="J1239" i="17"/>
  <c r="J1240" i="17" l="1"/>
  <c r="I1241" i="17"/>
  <c r="H1242" i="17"/>
  <c r="F1242" i="17"/>
  <c r="B1243" i="17"/>
  <c r="G1242" i="17"/>
  <c r="C1242" i="17"/>
  <c r="E1242" i="17" s="1"/>
  <c r="J1241" i="17" l="1"/>
  <c r="L1241" i="17"/>
  <c r="G1243" i="17"/>
  <c r="F1243" i="17"/>
  <c r="B1244" i="17"/>
  <c r="H1243" i="17"/>
  <c r="C1243" i="17"/>
  <c r="E1243" i="17" s="1"/>
  <c r="I1242" i="17"/>
  <c r="L1242" i="17" s="1"/>
  <c r="D1242" i="17"/>
  <c r="J1242" i="17" l="1"/>
  <c r="D1243" i="17"/>
  <c r="H1244" i="17"/>
  <c r="G1244" i="17"/>
  <c r="F1244" i="17"/>
  <c r="B1245" i="17"/>
  <c r="C1244" i="17"/>
  <c r="E1244" i="17" s="1"/>
  <c r="I1243" i="17"/>
  <c r="L1243" i="17" s="1"/>
  <c r="I1244" i="17" l="1"/>
  <c r="D1244" i="17"/>
  <c r="J1243" i="17"/>
  <c r="H1245" i="17"/>
  <c r="G1245" i="17"/>
  <c r="B1246" i="17"/>
  <c r="D1245" i="17"/>
  <c r="F1245" i="17"/>
  <c r="C1245" i="17"/>
  <c r="E1245" i="17" s="1"/>
  <c r="J1244" i="17" l="1"/>
  <c r="L1244" i="17"/>
  <c r="F1246" i="17"/>
  <c r="B1247" i="17"/>
  <c r="H1246" i="17"/>
  <c r="G1246" i="17"/>
  <c r="C1246" i="17"/>
  <c r="E1246" i="17" s="1"/>
  <c r="I1245" i="17"/>
  <c r="L1245" i="17" s="1"/>
  <c r="I1246" i="17" l="1"/>
  <c r="J1245" i="17"/>
  <c r="D1246" i="17"/>
  <c r="G1247" i="17"/>
  <c r="H1247" i="17"/>
  <c r="F1247" i="17"/>
  <c r="B1248" i="17"/>
  <c r="C1247" i="17"/>
  <c r="E1247" i="17" s="1"/>
  <c r="J1246" i="17" l="1"/>
  <c r="L1246" i="17"/>
  <c r="D1247" i="17"/>
  <c r="H1248" i="17"/>
  <c r="G1248" i="17"/>
  <c r="F1248" i="17"/>
  <c r="B1249" i="17"/>
  <c r="C1248" i="17"/>
  <c r="E1248" i="17" s="1"/>
  <c r="I1247" i="17"/>
  <c r="L1247" i="17" s="1"/>
  <c r="I1248" i="17" l="1"/>
  <c r="L1248" i="17" s="1"/>
  <c r="D1248" i="17"/>
  <c r="B1250" i="17"/>
  <c r="D1249" i="17"/>
  <c r="H1249" i="17"/>
  <c r="F1249" i="17"/>
  <c r="G1249" i="17"/>
  <c r="C1249" i="17"/>
  <c r="E1249" i="17" s="1"/>
  <c r="J1247" i="17"/>
  <c r="J1248" i="17" l="1"/>
  <c r="I1249" i="17"/>
  <c r="L1249" i="17" s="1"/>
  <c r="H1250" i="17"/>
  <c r="F1250" i="17"/>
  <c r="G1250" i="17"/>
  <c r="B1251" i="17"/>
  <c r="C1250" i="17"/>
  <c r="E1250" i="17" s="1"/>
  <c r="J1249" i="17" l="1"/>
  <c r="D1250" i="17"/>
  <c r="G1251" i="17"/>
  <c r="F1251" i="17"/>
  <c r="B1252" i="17"/>
  <c r="H1251" i="17"/>
  <c r="C1251" i="17"/>
  <c r="E1251" i="17" s="1"/>
  <c r="I1250" i="17"/>
  <c r="L1250" i="17" s="1"/>
  <c r="I1251" i="17" l="1"/>
  <c r="J1250" i="17"/>
  <c r="H1252" i="17"/>
  <c r="G1252" i="17"/>
  <c r="B1253" i="17"/>
  <c r="F1252" i="17"/>
  <c r="C1252" i="17"/>
  <c r="E1252" i="17" s="1"/>
  <c r="D1251" i="17"/>
  <c r="J1251" i="17" l="1"/>
  <c r="L1251" i="17"/>
  <c r="D1252" i="17"/>
  <c r="H1253" i="17"/>
  <c r="G1253" i="17"/>
  <c r="B1254" i="17"/>
  <c r="F1253" i="17"/>
  <c r="C1253" i="17"/>
  <c r="E1253" i="17" s="1"/>
  <c r="I1252" i="17"/>
  <c r="L1252" i="17" s="1"/>
  <c r="J1252" i="17" l="1"/>
  <c r="I1253" i="17"/>
  <c r="L1253" i="17" s="1"/>
  <c r="F1254" i="17"/>
  <c r="B1255" i="17"/>
  <c r="H1254" i="17"/>
  <c r="G1254" i="17"/>
  <c r="C1254" i="17"/>
  <c r="E1254" i="17" s="1"/>
  <c r="D1253" i="17"/>
  <c r="D1254" i="17" l="1"/>
  <c r="I1254" i="17"/>
  <c r="J1253" i="17"/>
  <c r="G1255" i="17"/>
  <c r="B1256" i="17"/>
  <c r="F1255" i="17"/>
  <c r="H1255" i="17"/>
  <c r="C1255" i="17"/>
  <c r="E1255" i="17" s="1"/>
  <c r="J1254" i="17" l="1"/>
  <c r="L1254" i="17"/>
  <c r="I1255" i="17"/>
  <c r="L1255" i="17" s="1"/>
  <c r="H1256" i="17"/>
  <c r="G1256" i="17"/>
  <c r="F1256" i="17"/>
  <c r="B1257" i="17"/>
  <c r="C1256" i="17"/>
  <c r="E1256" i="17" s="1"/>
  <c r="D1255" i="17"/>
  <c r="J1255" i="17" l="1"/>
  <c r="D1256" i="17"/>
  <c r="I1256" i="17"/>
  <c r="B1258" i="17"/>
  <c r="H1257" i="17"/>
  <c r="G1257" i="17"/>
  <c r="F1257" i="17"/>
  <c r="C1257" i="17"/>
  <c r="E1257" i="17" s="1"/>
  <c r="J1256" i="17" l="1"/>
  <c r="L1256" i="17"/>
  <c r="I1257" i="17"/>
  <c r="L1257" i="17" s="1"/>
  <c r="D1257" i="17"/>
  <c r="H1258" i="17"/>
  <c r="F1258" i="17"/>
  <c r="B1259" i="17"/>
  <c r="G1258" i="17"/>
  <c r="C1258" i="17"/>
  <c r="E1258" i="17" s="1"/>
  <c r="J1257" i="17" l="1"/>
  <c r="I1258" i="17"/>
  <c r="G1259" i="17"/>
  <c r="F1259" i="17"/>
  <c r="B1260" i="17"/>
  <c r="H1259" i="17"/>
  <c r="C1259" i="17"/>
  <c r="E1259" i="17" s="1"/>
  <c r="D1258" i="17"/>
  <c r="J1258" i="17" l="1"/>
  <c r="L1258" i="17"/>
  <c r="D1259" i="17"/>
  <c r="I1259" i="17"/>
  <c r="L1259" i="17" s="1"/>
  <c r="H1260" i="17"/>
  <c r="G1260" i="17"/>
  <c r="F1260" i="17"/>
  <c r="B1261" i="17"/>
  <c r="C1260" i="17"/>
  <c r="E1260" i="17" s="1"/>
  <c r="I1260" i="17" l="1"/>
  <c r="L1260" i="17" s="1"/>
  <c r="H1261" i="17"/>
  <c r="G1261" i="17"/>
  <c r="B1262" i="17"/>
  <c r="F1261" i="17"/>
  <c r="C1261" i="17"/>
  <c r="E1261" i="17" s="1"/>
  <c r="D1260" i="17"/>
  <c r="J1259" i="17"/>
  <c r="J1260" i="17" l="1"/>
  <c r="I1261" i="17"/>
  <c r="D1261" i="17"/>
  <c r="F1262" i="17"/>
  <c r="B1263" i="17"/>
  <c r="H1262" i="17"/>
  <c r="G1262" i="17"/>
  <c r="C1262" i="17"/>
  <c r="E1262" i="17" s="1"/>
  <c r="J1261" i="17" l="1"/>
  <c r="L1261" i="17"/>
  <c r="D1262" i="17"/>
  <c r="G1263" i="17"/>
  <c r="H1263" i="17"/>
  <c r="F1263" i="17"/>
  <c r="B1264" i="17"/>
  <c r="C1263" i="17"/>
  <c r="E1263" i="17" s="1"/>
  <c r="I1262" i="17"/>
  <c r="L1262" i="17" s="1"/>
  <c r="I1263" i="17" l="1"/>
  <c r="L1263" i="17" s="1"/>
  <c r="J1262" i="17"/>
  <c r="D1263" i="17"/>
  <c r="H1264" i="17"/>
  <c r="G1264" i="17"/>
  <c r="F1264" i="17"/>
  <c r="D1264" i="17"/>
  <c r="B1265" i="17"/>
  <c r="C1264" i="17"/>
  <c r="E1264" i="17" s="1"/>
  <c r="I1264" i="17" l="1"/>
  <c r="B1266" i="17"/>
  <c r="H1265" i="17"/>
  <c r="G1265" i="17"/>
  <c r="F1265" i="17"/>
  <c r="C1265" i="17"/>
  <c r="E1265" i="17" s="1"/>
  <c r="J1263" i="17"/>
  <c r="J1264" i="17" l="1"/>
  <c r="L1264" i="17"/>
  <c r="D1265" i="17"/>
  <c r="H1266" i="17"/>
  <c r="F1266" i="17"/>
  <c r="G1266" i="17"/>
  <c r="B1267" i="17"/>
  <c r="C1266" i="17"/>
  <c r="E1266" i="17" s="1"/>
  <c r="I1265" i="17"/>
  <c r="L1265" i="17" s="1"/>
  <c r="D1266" i="17" l="1"/>
  <c r="J1265" i="17"/>
  <c r="G1267" i="17"/>
  <c r="F1267" i="17"/>
  <c r="B1268" i="17"/>
  <c r="H1267" i="17"/>
  <c r="C1267" i="17"/>
  <c r="E1267" i="17" s="1"/>
  <c r="I1266" i="17"/>
  <c r="L1266" i="17" s="1"/>
  <c r="I1267" i="17" l="1"/>
  <c r="L1267" i="17" s="1"/>
  <c r="H1268" i="17"/>
  <c r="G1268" i="17"/>
  <c r="F1268" i="17"/>
  <c r="B1269" i="17"/>
  <c r="C1268" i="17"/>
  <c r="E1268" i="17" s="1"/>
  <c r="J1266" i="17"/>
  <c r="D1267" i="17"/>
  <c r="J1267" i="17" l="1"/>
  <c r="D1268" i="17"/>
  <c r="I1268" i="17"/>
  <c r="H1269" i="17"/>
  <c r="G1269" i="17"/>
  <c r="B1270" i="17"/>
  <c r="F1269" i="17"/>
  <c r="C1269" i="17"/>
  <c r="E1269" i="17" s="1"/>
  <c r="J1268" i="17" l="1"/>
  <c r="L1268" i="17"/>
  <c r="D1269" i="17"/>
  <c r="F1270" i="17"/>
  <c r="B1271" i="17"/>
  <c r="H1270" i="17"/>
  <c r="G1270" i="17"/>
  <c r="C1270" i="17"/>
  <c r="E1270" i="17" s="1"/>
  <c r="I1269" i="17"/>
  <c r="L1269" i="17" s="1"/>
  <c r="G1271" i="17" l="1"/>
  <c r="B1272" i="17"/>
  <c r="F1271" i="17"/>
  <c r="H1271" i="17"/>
  <c r="C1271" i="17"/>
  <c r="E1271" i="17" s="1"/>
  <c r="I1270" i="17"/>
  <c r="L1270" i="17" s="1"/>
  <c r="D1270" i="17"/>
  <c r="J1269" i="17"/>
  <c r="D1271" i="17" l="1"/>
  <c r="H1272" i="17"/>
  <c r="G1272" i="17"/>
  <c r="F1272" i="17"/>
  <c r="B1273" i="17"/>
  <c r="C1272" i="17"/>
  <c r="E1272" i="17" s="1"/>
  <c r="J1270" i="17"/>
  <c r="I1271" i="17"/>
  <c r="L1271" i="17" s="1"/>
  <c r="I1272" i="17" l="1"/>
  <c r="L1272" i="17" s="1"/>
  <c r="J1271" i="17"/>
  <c r="B1274" i="17"/>
  <c r="H1273" i="17"/>
  <c r="G1273" i="17"/>
  <c r="F1273" i="17"/>
  <c r="C1273" i="17"/>
  <c r="E1273" i="17" s="1"/>
  <c r="D1272" i="17"/>
  <c r="J1272" i="17" l="1"/>
  <c r="D1273" i="17"/>
  <c r="H1274" i="17"/>
  <c r="F1274" i="17"/>
  <c r="B1275" i="17"/>
  <c r="G1274" i="17"/>
  <c r="C1274" i="17"/>
  <c r="E1274" i="17" s="1"/>
  <c r="I1273" i="17"/>
  <c r="L1273" i="17" s="1"/>
  <c r="I1274" i="17" l="1"/>
  <c r="D1274" i="17"/>
  <c r="G1275" i="17"/>
  <c r="F1275" i="17"/>
  <c r="B1276" i="17"/>
  <c r="H1275" i="17"/>
  <c r="C1275" i="17"/>
  <c r="E1275" i="17" s="1"/>
  <c r="J1273" i="17"/>
  <c r="J1274" i="17" l="1"/>
  <c r="L1274" i="17"/>
  <c r="I1275" i="17"/>
  <c r="L1275" i="17" s="1"/>
  <c r="D1275" i="17"/>
  <c r="H1276" i="17"/>
  <c r="G1276" i="17"/>
  <c r="F1276" i="17"/>
  <c r="B1277" i="17"/>
  <c r="C1276" i="17"/>
  <c r="E1276" i="17" s="1"/>
  <c r="J1275" i="17" l="1"/>
  <c r="D1276" i="17"/>
  <c r="H1277" i="17"/>
  <c r="G1277" i="17"/>
  <c r="B1278" i="17"/>
  <c r="F1277" i="17"/>
  <c r="C1277" i="17"/>
  <c r="E1277" i="17" s="1"/>
  <c r="I1276" i="17"/>
  <c r="L1276" i="17" s="1"/>
  <c r="I1277" i="17" l="1"/>
  <c r="D1277" i="17"/>
  <c r="F1278" i="17"/>
  <c r="B1279" i="17"/>
  <c r="H1278" i="17"/>
  <c r="G1278" i="17"/>
  <c r="C1278" i="17"/>
  <c r="E1278" i="17" s="1"/>
  <c r="J1276" i="17"/>
  <c r="J1277" i="17" l="1"/>
  <c r="L1277" i="17"/>
  <c r="D1278" i="17"/>
  <c r="G1279" i="17"/>
  <c r="H1279" i="17"/>
  <c r="F1279" i="17"/>
  <c r="B1280" i="17"/>
  <c r="C1279" i="17"/>
  <c r="E1279" i="17" s="1"/>
  <c r="I1278" i="17"/>
  <c r="L1278" i="17" s="1"/>
  <c r="I1279" i="17" l="1"/>
  <c r="L1279" i="17" s="1"/>
  <c r="H1280" i="17"/>
  <c r="G1280" i="17"/>
  <c r="F1280" i="17"/>
  <c r="B1281" i="17"/>
  <c r="C1280" i="17"/>
  <c r="E1280" i="17" s="1"/>
  <c r="D1279" i="17"/>
  <c r="J1278" i="17"/>
  <c r="J1279" i="17" l="1"/>
  <c r="I1280" i="17"/>
  <c r="L1280" i="17" s="1"/>
  <c r="B1282" i="17"/>
  <c r="H1281" i="17"/>
  <c r="G1281" i="17"/>
  <c r="F1281" i="17"/>
  <c r="C1281" i="17"/>
  <c r="E1281" i="17" s="1"/>
  <c r="D1280" i="17"/>
  <c r="J1280" i="17" l="1"/>
  <c r="I1281" i="17"/>
  <c r="L1281" i="17" s="1"/>
  <c r="D1281" i="17"/>
  <c r="H1282" i="17"/>
  <c r="F1282" i="17"/>
  <c r="G1282" i="17"/>
  <c r="B1283" i="17"/>
  <c r="C1282" i="17"/>
  <c r="E1282" i="17" s="1"/>
  <c r="I1282" i="17" l="1"/>
  <c r="J1281" i="17"/>
  <c r="G1283" i="17"/>
  <c r="F1283" i="17"/>
  <c r="B1284" i="17"/>
  <c r="H1283" i="17"/>
  <c r="C1283" i="17"/>
  <c r="E1283" i="17" s="1"/>
  <c r="D1282" i="17"/>
  <c r="J1282" i="17" l="1"/>
  <c r="L1282" i="17"/>
  <c r="I1283" i="17"/>
  <c r="D1283" i="17"/>
  <c r="H1284" i="17"/>
  <c r="G1284" i="17"/>
  <c r="B1285" i="17"/>
  <c r="F1284" i="17"/>
  <c r="C1284" i="17"/>
  <c r="E1284" i="17" s="1"/>
  <c r="J1283" i="17" l="1"/>
  <c r="L1283" i="17"/>
  <c r="D1284" i="17"/>
  <c r="I1284" i="17"/>
  <c r="L1284" i="17" s="1"/>
  <c r="H1285" i="17"/>
  <c r="G1285" i="17"/>
  <c r="B1286" i="17"/>
  <c r="F1285" i="17"/>
  <c r="C1285" i="17"/>
  <c r="E1285" i="17" s="1"/>
  <c r="D1285" i="17" l="1"/>
  <c r="I1285" i="17"/>
  <c r="L1285" i="17" s="1"/>
  <c r="F1286" i="17"/>
  <c r="B1287" i="17"/>
  <c r="G1286" i="17"/>
  <c r="H1286" i="17"/>
  <c r="C1286" i="17"/>
  <c r="E1286" i="17" s="1"/>
  <c r="J1284" i="17"/>
  <c r="D1286" i="17" l="1"/>
  <c r="H1287" i="17"/>
  <c r="G1287" i="17"/>
  <c r="B1288" i="17"/>
  <c r="F1287" i="17"/>
  <c r="C1287" i="17"/>
  <c r="E1287" i="17" s="1"/>
  <c r="I1286" i="17"/>
  <c r="L1286" i="17" s="1"/>
  <c r="J1285" i="17"/>
  <c r="J1286" i="17" l="1"/>
  <c r="I1287" i="17"/>
  <c r="L1287" i="17" s="1"/>
  <c r="H1288" i="17"/>
  <c r="G1288" i="17"/>
  <c r="F1288" i="17"/>
  <c r="B1289" i="17"/>
  <c r="C1288" i="17"/>
  <c r="E1288" i="17" s="1"/>
  <c r="D1287" i="17"/>
  <c r="I1288" i="17" l="1"/>
  <c r="L1288" i="17" s="1"/>
  <c r="B1290" i="17"/>
  <c r="F1289" i="17"/>
  <c r="H1289" i="17"/>
  <c r="G1289" i="17"/>
  <c r="C1289" i="17"/>
  <c r="E1289" i="17" s="1"/>
  <c r="J1287" i="17"/>
  <c r="J1288" i="17"/>
  <c r="D1288" i="17"/>
  <c r="D1289" i="17" l="1"/>
  <c r="H1290" i="17"/>
  <c r="G1290" i="17"/>
  <c r="F1290" i="17"/>
  <c r="B1291" i="17"/>
  <c r="C1290" i="17"/>
  <c r="E1290" i="17" s="1"/>
  <c r="I1289" i="17"/>
  <c r="L1289" i="17" s="1"/>
  <c r="J1289" i="17" l="1"/>
  <c r="I1290" i="17"/>
  <c r="L1290" i="17" s="1"/>
  <c r="D1290" i="17"/>
  <c r="G1291" i="17"/>
  <c r="F1291" i="17"/>
  <c r="B1292" i="17"/>
  <c r="H1291" i="17"/>
  <c r="C1291" i="17"/>
  <c r="E1291" i="17" s="1"/>
  <c r="I1291" i="17" l="1"/>
  <c r="L1291" i="17" s="1"/>
  <c r="H1292" i="17"/>
  <c r="B1293" i="17"/>
  <c r="G1292" i="17"/>
  <c r="F1292" i="17"/>
  <c r="C1292" i="17"/>
  <c r="E1292" i="17" s="1"/>
  <c r="J1290" i="17"/>
  <c r="D1291" i="17"/>
  <c r="J1291" i="17" l="1"/>
  <c r="I1292" i="17"/>
  <c r="H1293" i="17"/>
  <c r="G1293" i="17"/>
  <c r="F1293" i="17"/>
  <c r="B1294" i="17"/>
  <c r="C1293" i="17"/>
  <c r="E1293" i="17" s="1"/>
  <c r="D1292" i="17"/>
  <c r="J1292" i="17" l="1"/>
  <c r="L1292" i="17"/>
  <c r="I1293" i="17"/>
  <c r="D1293" i="17"/>
  <c r="F1294" i="17"/>
  <c r="B1295" i="17"/>
  <c r="H1294" i="17"/>
  <c r="G1294" i="17"/>
  <c r="C1294" i="17"/>
  <c r="E1294" i="17" s="1"/>
  <c r="J1293" i="17" l="1"/>
  <c r="L1293" i="17"/>
  <c r="D1294" i="17"/>
  <c r="H1295" i="17"/>
  <c r="G1295" i="17"/>
  <c r="B1296" i="17"/>
  <c r="F1295" i="17"/>
  <c r="C1295" i="17"/>
  <c r="E1295" i="17" s="1"/>
  <c r="I1294" i="17"/>
  <c r="L1294" i="17" s="1"/>
  <c r="I1295" i="17" l="1"/>
  <c r="L1295" i="17" s="1"/>
  <c r="H1296" i="17"/>
  <c r="G1296" i="17"/>
  <c r="F1296" i="17"/>
  <c r="B1297" i="17"/>
  <c r="C1296" i="17"/>
  <c r="E1296" i="17" s="1"/>
  <c r="D1295" i="17"/>
  <c r="J1294" i="17"/>
  <c r="J1295" i="17" l="1"/>
  <c r="D1296" i="17"/>
  <c r="B1298" i="17"/>
  <c r="H1297" i="17"/>
  <c r="G1297" i="17"/>
  <c r="F1297" i="17"/>
  <c r="C1297" i="17"/>
  <c r="E1297" i="17" s="1"/>
  <c r="I1296" i="17"/>
  <c r="L1296" i="17" s="1"/>
  <c r="I1297" i="17" l="1"/>
  <c r="L1297" i="17" s="1"/>
  <c r="D1297" i="17"/>
  <c r="J1296" i="17"/>
  <c r="H1298" i="17"/>
  <c r="G1298" i="17"/>
  <c r="F1298" i="17"/>
  <c r="B1299" i="17"/>
  <c r="C1298" i="17"/>
  <c r="E1298" i="17" s="1"/>
  <c r="J1297" i="17" l="1"/>
  <c r="I1298" i="17"/>
  <c r="D1298" i="17"/>
  <c r="G1299" i="17"/>
  <c r="F1299" i="17"/>
  <c r="B1300" i="17"/>
  <c r="H1299" i="17"/>
  <c r="C1299" i="17"/>
  <c r="E1299" i="17" s="1"/>
  <c r="J1298" i="17" l="1"/>
  <c r="L1298" i="17"/>
  <c r="D1299" i="17"/>
  <c r="H1300" i="17"/>
  <c r="B1301" i="17"/>
  <c r="G1300" i="17"/>
  <c r="F1300" i="17"/>
  <c r="C1300" i="17"/>
  <c r="E1300" i="17" s="1"/>
  <c r="I1299" i="17"/>
  <c r="L1299" i="17" s="1"/>
  <c r="I1300" i="17" l="1"/>
  <c r="L1300" i="17" s="1"/>
  <c r="D1300" i="17"/>
  <c r="H1301" i="17"/>
  <c r="G1301" i="17"/>
  <c r="F1301" i="17"/>
  <c r="B1302" i="17"/>
  <c r="C1301" i="17"/>
  <c r="E1301" i="17" s="1"/>
  <c r="J1299" i="17"/>
  <c r="J1300" i="17" l="1"/>
  <c r="I1301" i="17"/>
  <c r="F1302" i="17"/>
  <c r="B1303" i="17"/>
  <c r="H1302" i="17"/>
  <c r="G1302" i="17"/>
  <c r="C1302" i="17"/>
  <c r="E1302" i="17" s="1"/>
  <c r="D1301" i="17"/>
  <c r="J1301" i="17" l="1"/>
  <c r="L1301" i="17"/>
  <c r="D1302" i="17"/>
  <c r="I1302" i="17"/>
  <c r="L1302" i="17" s="1"/>
  <c r="H1303" i="17"/>
  <c r="G1303" i="17"/>
  <c r="F1303" i="17"/>
  <c r="B1304" i="17"/>
  <c r="C1303" i="17"/>
  <c r="E1303" i="17" s="1"/>
  <c r="I1303" i="17" l="1"/>
  <c r="D1303" i="17"/>
  <c r="H1304" i="17"/>
  <c r="G1304" i="17"/>
  <c r="F1304" i="17"/>
  <c r="B1305" i="17"/>
  <c r="C1304" i="17"/>
  <c r="E1304" i="17" s="1"/>
  <c r="J1302" i="17"/>
  <c r="J1303" i="17" l="1"/>
  <c r="L1303" i="17"/>
  <c r="I1304" i="17"/>
  <c r="B1306" i="17"/>
  <c r="G1305" i="17"/>
  <c r="H1305" i="17"/>
  <c r="F1305" i="17"/>
  <c r="C1305" i="17"/>
  <c r="E1305" i="17" s="1"/>
  <c r="D1304" i="17"/>
  <c r="J1304" i="17" l="1"/>
  <c r="L1304" i="17"/>
  <c r="I1305" i="17"/>
  <c r="L1305" i="17" s="1"/>
  <c r="D1305" i="17"/>
  <c r="H1306" i="17"/>
  <c r="G1306" i="17"/>
  <c r="F1306" i="17"/>
  <c r="B1307" i="17"/>
  <c r="C1306" i="17"/>
  <c r="E1306" i="17" s="1"/>
  <c r="J1305" i="17" l="1"/>
  <c r="I1306" i="17"/>
  <c r="G1307" i="17"/>
  <c r="F1307" i="17"/>
  <c r="B1308" i="17"/>
  <c r="H1307" i="17"/>
  <c r="C1307" i="17"/>
  <c r="E1307" i="17" s="1"/>
  <c r="D1306" i="17"/>
  <c r="J1306" i="17" l="1"/>
  <c r="L1306" i="17"/>
  <c r="D1307" i="17"/>
  <c r="I1307" i="17"/>
  <c r="L1307" i="17" s="1"/>
  <c r="H1308" i="17"/>
  <c r="G1308" i="17"/>
  <c r="F1308" i="17"/>
  <c r="B1309" i="17"/>
  <c r="C1308" i="17"/>
  <c r="E1308" i="17" s="1"/>
  <c r="I1308" i="17" l="1"/>
  <c r="L1308" i="17" s="1"/>
  <c r="H1309" i="17"/>
  <c r="G1309" i="17"/>
  <c r="F1309" i="17"/>
  <c r="B1310" i="17"/>
  <c r="C1309" i="17"/>
  <c r="E1309" i="17" s="1"/>
  <c r="D1308" i="17"/>
  <c r="J1307" i="17"/>
  <c r="J1308" i="17" l="1"/>
  <c r="I1309" i="17"/>
  <c r="D1309" i="17"/>
  <c r="F1310" i="17"/>
  <c r="B1311" i="17"/>
  <c r="H1310" i="17"/>
  <c r="G1310" i="17"/>
  <c r="C1310" i="17"/>
  <c r="E1310" i="17" s="1"/>
  <c r="J1309" i="17" l="1"/>
  <c r="L1309" i="17"/>
  <c r="I1310" i="17"/>
  <c r="L1310" i="17" s="1"/>
  <c r="D1310" i="17"/>
  <c r="H1311" i="17"/>
  <c r="G1311" i="17"/>
  <c r="B1312" i="17"/>
  <c r="F1311" i="17"/>
  <c r="C1311" i="17"/>
  <c r="E1311" i="17" s="1"/>
  <c r="D1311" i="17" l="1"/>
  <c r="I1311" i="17"/>
  <c r="H1312" i="17"/>
  <c r="G1312" i="17"/>
  <c r="F1312" i="17"/>
  <c r="B1313" i="17"/>
  <c r="C1312" i="17"/>
  <c r="E1312" i="17" s="1"/>
  <c r="J1310" i="17"/>
  <c r="J1311" i="17" l="1"/>
  <c r="L1311" i="17"/>
  <c r="I1312" i="17"/>
  <c r="B1314" i="17"/>
  <c r="F1313" i="17"/>
  <c r="G1313" i="17"/>
  <c r="H1313" i="17"/>
  <c r="C1313" i="17"/>
  <c r="E1313" i="17" s="1"/>
  <c r="D1312" i="17"/>
  <c r="J1312" i="17" l="1"/>
  <c r="L1312" i="17"/>
  <c r="I1313" i="17"/>
  <c r="L1313" i="17" s="1"/>
  <c r="D1313" i="17"/>
  <c r="H1314" i="17"/>
  <c r="G1314" i="17"/>
  <c r="F1314" i="17"/>
  <c r="B1315" i="17"/>
  <c r="C1314" i="17"/>
  <c r="E1314" i="17" s="1"/>
  <c r="D1314" i="17" l="1"/>
  <c r="I1314" i="17"/>
  <c r="L1314" i="17" s="1"/>
  <c r="G1315" i="17"/>
  <c r="F1315" i="17"/>
  <c r="B1316" i="17"/>
  <c r="H1315" i="17"/>
  <c r="C1315" i="17"/>
  <c r="E1315" i="17" s="1"/>
  <c r="J1314" i="17"/>
  <c r="J1313" i="17"/>
  <c r="D1315" i="17" l="1"/>
  <c r="H1316" i="17"/>
  <c r="F1316" i="17"/>
  <c r="B1317" i="17"/>
  <c r="G1316" i="17"/>
  <c r="C1316" i="17"/>
  <c r="E1316" i="17" s="1"/>
  <c r="I1315" i="17"/>
  <c r="L1315" i="17" s="1"/>
  <c r="H1317" i="17" l="1"/>
  <c r="G1317" i="17"/>
  <c r="F1317" i="17"/>
  <c r="B1318" i="17"/>
  <c r="C1317" i="17"/>
  <c r="E1317" i="17" s="1"/>
  <c r="D1316" i="17"/>
  <c r="I1316" i="17"/>
  <c r="L1316" i="17" s="1"/>
  <c r="J1315" i="17"/>
  <c r="I1317" i="17" l="1"/>
  <c r="F1318" i="17"/>
  <c r="B1319" i="17"/>
  <c r="G1318" i="17"/>
  <c r="H1318" i="17"/>
  <c r="C1318" i="17"/>
  <c r="E1318" i="17" s="1"/>
  <c r="D1317" i="17"/>
  <c r="J1316" i="17"/>
  <c r="J1317" i="17" l="1"/>
  <c r="L1317" i="17"/>
  <c r="D1318" i="17"/>
  <c r="H1319" i="17"/>
  <c r="G1319" i="17"/>
  <c r="B1320" i="17"/>
  <c r="F1319" i="17"/>
  <c r="C1319" i="17"/>
  <c r="E1319" i="17" s="1"/>
  <c r="I1318" i="17"/>
  <c r="L1318" i="17" s="1"/>
  <c r="I1319" i="17" l="1"/>
  <c r="D1319" i="17"/>
  <c r="H1320" i="17"/>
  <c r="G1320" i="17"/>
  <c r="F1320" i="17"/>
  <c r="B1321" i="17"/>
  <c r="C1320" i="17"/>
  <c r="E1320" i="17" s="1"/>
  <c r="J1318" i="17"/>
  <c r="J1319" i="17" l="1"/>
  <c r="L1319" i="17"/>
  <c r="D1320" i="17"/>
  <c r="I1320" i="17"/>
  <c r="L1320" i="17" s="1"/>
  <c r="B1322" i="17"/>
  <c r="H1321" i="17"/>
  <c r="F1321" i="17"/>
  <c r="G1321" i="17"/>
  <c r="C1321" i="17"/>
  <c r="E1321" i="17" s="1"/>
  <c r="J1320" i="17" l="1"/>
  <c r="D1321" i="17"/>
  <c r="I1321" i="17"/>
  <c r="L1321" i="17" s="1"/>
  <c r="H1322" i="17"/>
  <c r="G1322" i="17"/>
  <c r="F1322" i="17"/>
  <c r="B1323" i="17"/>
  <c r="C1322" i="17"/>
  <c r="E1322" i="17" s="1"/>
  <c r="D1322" i="17" l="1"/>
  <c r="G1323" i="17"/>
  <c r="F1323" i="17"/>
  <c r="B1324" i="17"/>
  <c r="H1323" i="17"/>
  <c r="C1323" i="17"/>
  <c r="E1323" i="17" s="1"/>
  <c r="J1321" i="17"/>
  <c r="I1322" i="17"/>
  <c r="L1322" i="17" s="1"/>
  <c r="D1323" i="17" l="1"/>
  <c r="J1322" i="17"/>
  <c r="B1325" i="17"/>
  <c r="H1324" i="17"/>
  <c r="G1324" i="17"/>
  <c r="F1324" i="17"/>
  <c r="C1324" i="17"/>
  <c r="E1324" i="17" s="1"/>
  <c r="I1323" i="17"/>
  <c r="L1323" i="17" s="1"/>
  <c r="D1324" i="17" l="1"/>
  <c r="I1324" i="17"/>
  <c r="L1324" i="17" s="1"/>
  <c r="H1325" i="17"/>
  <c r="G1325" i="17"/>
  <c r="F1325" i="17"/>
  <c r="B1326" i="17"/>
  <c r="C1325" i="17"/>
  <c r="E1325" i="17" s="1"/>
  <c r="J1323" i="17"/>
  <c r="I1325" i="17" l="1"/>
  <c r="L1325" i="17" s="1"/>
  <c r="G1326" i="17"/>
  <c r="F1326" i="17"/>
  <c r="B1327" i="17"/>
  <c r="H1326" i="17"/>
  <c r="C1326" i="17"/>
  <c r="E1326" i="17" s="1"/>
  <c r="D1325" i="17"/>
  <c r="J1324" i="17"/>
  <c r="J1325" i="17" l="1"/>
  <c r="D1326" i="17"/>
  <c r="H1327" i="17"/>
  <c r="G1327" i="17"/>
  <c r="B1328" i="17"/>
  <c r="F1327" i="17"/>
  <c r="C1327" i="17"/>
  <c r="E1327" i="17" s="1"/>
  <c r="I1326" i="17"/>
  <c r="L1326" i="17" s="1"/>
  <c r="I1327" i="17" l="1"/>
  <c r="H1328" i="17"/>
  <c r="G1328" i="17"/>
  <c r="F1328" i="17"/>
  <c r="B1329" i="17"/>
  <c r="C1328" i="17"/>
  <c r="E1328" i="17" s="1"/>
  <c r="D1327" i="17"/>
  <c r="J1326" i="17"/>
  <c r="J1327" i="17" l="1"/>
  <c r="L1327" i="17"/>
  <c r="D1328" i="17"/>
  <c r="I1328" i="17"/>
  <c r="F1329" i="17"/>
  <c r="B1330" i="17"/>
  <c r="G1329" i="17"/>
  <c r="H1329" i="17"/>
  <c r="C1329" i="17"/>
  <c r="E1329" i="17" s="1"/>
  <c r="J1328" i="17" l="1"/>
  <c r="L1328" i="17"/>
  <c r="D1329" i="17"/>
  <c r="H1330" i="17"/>
  <c r="G1330" i="17"/>
  <c r="F1330" i="17"/>
  <c r="B1331" i="17"/>
  <c r="C1330" i="17"/>
  <c r="E1330" i="17" s="1"/>
  <c r="I1329" i="17"/>
  <c r="L1329" i="17" s="1"/>
  <c r="I1330" i="17" l="1"/>
  <c r="D1330" i="17"/>
  <c r="H1331" i="17"/>
  <c r="G1331" i="17"/>
  <c r="F1331" i="17"/>
  <c r="B1332" i="17"/>
  <c r="C1331" i="17"/>
  <c r="E1331" i="17" s="1"/>
  <c r="J1329" i="17"/>
  <c r="J1330" i="17" l="1"/>
  <c r="L1330" i="17"/>
  <c r="I1331" i="17"/>
  <c r="B1333" i="17"/>
  <c r="H1332" i="17"/>
  <c r="F1332" i="17"/>
  <c r="G1332" i="17"/>
  <c r="C1332" i="17"/>
  <c r="E1332" i="17" s="1"/>
  <c r="D1331" i="17"/>
  <c r="J1331" i="17" l="1"/>
  <c r="L1331" i="17"/>
  <c r="D1332" i="17"/>
  <c r="I1332" i="17"/>
  <c r="L1332" i="17" s="1"/>
  <c r="H1333" i="17"/>
  <c r="G1333" i="17"/>
  <c r="F1333" i="17"/>
  <c r="B1334" i="17"/>
  <c r="C1333" i="17"/>
  <c r="E1333" i="17" s="1"/>
  <c r="D1333" i="17" l="1"/>
  <c r="I1333" i="17"/>
  <c r="L1333" i="17" s="1"/>
  <c r="G1334" i="17"/>
  <c r="F1334" i="17"/>
  <c r="B1335" i="17"/>
  <c r="H1334" i="17"/>
  <c r="C1334" i="17"/>
  <c r="E1334" i="17" s="1"/>
  <c r="J1333" i="17"/>
  <c r="J1332" i="17"/>
  <c r="D1334" i="17" l="1"/>
  <c r="H1335" i="17"/>
  <c r="G1335" i="17"/>
  <c r="B1336" i="17"/>
  <c r="F1335" i="17"/>
  <c r="C1335" i="17"/>
  <c r="E1335" i="17" s="1"/>
  <c r="I1334" i="17"/>
  <c r="L1334" i="17" s="1"/>
  <c r="I1335" i="17" l="1"/>
  <c r="L1335" i="17" s="1"/>
  <c r="H1336" i="17"/>
  <c r="G1336" i="17"/>
  <c r="F1336" i="17"/>
  <c r="B1337" i="17"/>
  <c r="C1336" i="17"/>
  <c r="E1336" i="17" s="1"/>
  <c r="D1335" i="17"/>
  <c r="J1334" i="17"/>
  <c r="J1335" i="17" l="1"/>
  <c r="D1336" i="17"/>
  <c r="I1336" i="17"/>
  <c r="F1337" i="17"/>
  <c r="B1338" i="17"/>
  <c r="G1337" i="17"/>
  <c r="H1337" i="17"/>
  <c r="C1337" i="17"/>
  <c r="E1337" i="17" s="1"/>
  <c r="J1336" i="17" l="1"/>
  <c r="L1336" i="17"/>
  <c r="D1337" i="17"/>
  <c r="H1338" i="17"/>
  <c r="G1338" i="17"/>
  <c r="F1338" i="17"/>
  <c r="B1339" i="17"/>
  <c r="C1338" i="17"/>
  <c r="E1338" i="17" s="1"/>
  <c r="I1337" i="17"/>
  <c r="L1337" i="17" s="1"/>
  <c r="I1338" i="17" l="1"/>
  <c r="L1338" i="17" s="1"/>
  <c r="D1338" i="17"/>
  <c r="H1339" i="17"/>
  <c r="G1339" i="17"/>
  <c r="F1339" i="17"/>
  <c r="B1340" i="17"/>
  <c r="C1339" i="17"/>
  <c r="E1339" i="17" s="1"/>
  <c r="J1338" i="17"/>
  <c r="J1337" i="17"/>
  <c r="D1339" i="17" l="1"/>
  <c r="I1339" i="17"/>
  <c r="L1339" i="17" s="1"/>
  <c r="B1341" i="17"/>
  <c r="H1340" i="17"/>
  <c r="F1340" i="17"/>
  <c r="G1340" i="17"/>
  <c r="C1340" i="17"/>
  <c r="E1340" i="17" s="1"/>
  <c r="J1339" i="17" l="1"/>
  <c r="D1340" i="17"/>
  <c r="I1340" i="17"/>
  <c r="L1340" i="17" s="1"/>
  <c r="H1341" i="17"/>
  <c r="G1341" i="17"/>
  <c r="F1341" i="17"/>
  <c r="B1342" i="17"/>
  <c r="C1341" i="17"/>
  <c r="E1341" i="17" s="1"/>
  <c r="D1341" i="17" l="1"/>
  <c r="G1342" i="17"/>
  <c r="F1342" i="17"/>
  <c r="B1343" i="17"/>
  <c r="H1342" i="17"/>
  <c r="C1342" i="17"/>
  <c r="E1342" i="17" s="1"/>
  <c r="I1341" i="17"/>
  <c r="L1341" i="17" s="1"/>
  <c r="J1340" i="17"/>
  <c r="D1342" i="17" l="1"/>
  <c r="H1343" i="17"/>
  <c r="G1343" i="17"/>
  <c r="B1344" i="17"/>
  <c r="F1343" i="17"/>
  <c r="C1343" i="17"/>
  <c r="E1343" i="17" s="1"/>
  <c r="I1342" i="17"/>
  <c r="L1342" i="17" s="1"/>
  <c r="J1341" i="17"/>
  <c r="I1343" i="17" l="1"/>
  <c r="L1343" i="17" s="1"/>
  <c r="H1344" i="17"/>
  <c r="G1344" i="17"/>
  <c r="F1344" i="17"/>
  <c r="B1345" i="17"/>
  <c r="C1344" i="17"/>
  <c r="E1344" i="17" s="1"/>
  <c r="D1343" i="17"/>
  <c r="J1342" i="17"/>
  <c r="J1343" i="17" l="1"/>
  <c r="D1344" i="17"/>
  <c r="I1344" i="17"/>
  <c r="L1344" i="17" s="1"/>
  <c r="F1345" i="17"/>
  <c r="B1346" i="17"/>
  <c r="G1345" i="17"/>
  <c r="H1345" i="17"/>
  <c r="C1345" i="17"/>
  <c r="E1345" i="17" s="1"/>
  <c r="J1344" i="17" l="1"/>
  <c r="D1345" i="17"/>
  <c r="H1346" i="17"/>
  <c r="G1346" i="17"/>
  <c r="F1346" i="17"/>
  <c r="B1347" i="17"/>
  <c r="C1346" i="17"/>
  <c r="E1346" i="17" s="1"/>
  <c r="I1345" i="17"/>
  <c r="L1345" i="17" s="1"/>
  <c r="I1346" i="17" l="1"/>
  <c r="D1346" i="17"/>
  <c r="H1347" i="17"/>
  <c r="G1347" i="17"/>
  <c r="F1347" i="17"/>
  <c r="B1348" i="17"/>
  <c r="C1347" i="17"/>
  <c r="E1347" i="17" s="1"/>
  <c r="J1345" i="17"/>
  <c r="J1346" i="17" l="1"/>
  <c r="L1346" i="17"/>
  <c r="B1349" i="17"/>
  <c r="H1348" i="17"/>
  <c r="F1348" i="17"/>
  <c r="G1348" i="17"/>
  <c r="C1348" i="17"/>
  <c r="E1348" i="17" s="1"/>
  <c r="I1347" i="17"/>
  <c r="L1347" i="17" s="1"/>
  <c r="D1347" i="17"/>
  <c r="J1347" i="17" l="1"/>
  <c r="D1348" i="17"/>
  <c r="I1348" i="17"/>
  <c r="L1348" i="17" s="1"/>
  <c r="H1349" i="17"/>
  <c r="G1349" i="17"/>
  <c r="F1349" i="17"/>
  <c r="B1350" i="17"/>
  <c r="C1349" i="17"/>
  <c r="E1349" i="17" s="1"/>
  <c r="D1349" i="17" l="1"/>
  <c r="G1350" i="17"/>
  <c r="F1350" i="17"/>
  <c r="B1351" i="17"/>
  <c r="H1350" i="17"/>
  <c r="C1350" i="17"/>
  <c r="E1350" i="17" s="1"/>
  <c r="J1348" i="17"/>
  <c r="I1349" i="17"/>
  <c r="L1349" i="17" s="1"/>
  <c r="H1351" i="17" l="1"/>
  <c r="G1351" i="17"/>
  <c r="B1352" i="17"/>
  <c r="F1351" i="17"/>
  <c r="C1351" i="17"/>
  <c r="E1351" i="17" s="1"/>
  <c r="J1349" i="17"/>
  <c r="D1350" i="17"/>
  <c r="I1350" i="17"/>
  <c r="L1350" i="17" s="1"/>
  <c r="I1351" i="17" l="1"/>
  <c r="L1351" i="17" s="1"/>
  <c r="H1352" i="17"/>
  <c r="G1352" i="17"/>
  <c r="F1352" i="17"/>
  <c r="B1353" i="17"/>
  <c r="C1352" i="17"/>
  <c r="E1352" i="17" s="1"/>
  <c r="J1350" i="17"/>
  <c r="D1351" i="17"/>
  <c r="J1351" i="17" l="1"/>
  <c r="I1352" i="17"/>
  <c r="F1353" i="17"/>
  <c r="B1354" i="17"/>
  <c r="G1353" i="17"/>
  <c r="H1353" i="17"/>
  <c r="C1353" i="17"/>
  <c r="E1353" i="17" s="1"/>
  <c r="D1352" i="17"/>
  <c r="J1352" i="17" l="1"/>
  <c r="L1352" i="17"/>
  <c r="D1353" i="17"/>
  <c r="H1354" i="17"/>
  <c r="G1354" i="17"/>
  <c r="F1354" i="17"/>
  <c r="B1355" i="17"/>
  <c r="C1354" i="17"/>
  <c r="E1354" i="17" s="1"/>
  <c r="I1353" i="17"/>
  <c r="L1353" i="17" s="1"/>
  <c r="I1354" i="17" l="1"/>
  <c r="D1354" i="17"/>
  <c r="H1355" i="17"/>
  <c r="G1355" i="17"/>
  <c r="F1355" i="17"/>
  <c r="B1356" i="17"/>
  <c r="C1355" i="17"/>
  <c r="E1355" i="17" s="1"/>
  <c r="J1353" i="17"/>
  <c r="J1354" i="17" l="1"/>
  <c r="L1354" i="17"/>
  <c r="I1355" i="17"/>
  <c r="B1357" i="17"/>
  <c r="H1356" i="17"/>
  <c r="F1356" i="17"/>
  <c r="G1356" i="17"/>
  <c r="C1356" i="17"/>
  <c r="E1356" i="17" s="1"/>
  <c r="D1355" i="17"/>
  <c r="J1355" i="17" l="1"/>
  <c r="L1355" i="17"/>
  <c r="D1356" i="17"/>
  <c r="I1356" i="17"/>
  <c r="L1356" i="17" s="1"/>
  <c r="H1357" i="17"/>
  <c r="G1357" i="17"/>
  <c r="F1357" i="17"/>
  <c r="B1358" i="17"/>
  <c r="C1357" i="17"/>
  <c r="E1357" i="17" s="1"/>
  <c r="D1357" i="17" l="1"/>
  <c r="I1357" i="17"/>
  <c r="L1357" i="17" s="1"/>
  <c r="G1358" i="17"/>
  <c r="F1358" i="17"/>
  <c r="B1359" i="17"/>
  <c r="H1358" i="17"/>
  <c r="C1358" i="17"/>
  <c r="E1358" i="17" s="1"/>
  <c r="J1357" i="17"/>
  <c r="J1356" i="17"/>
  <c r="D1358" i="17" l="1"/>
  <c r="H1359" i="17"/>
  <c r="G1359" i="17"/>
  <c r="B1360" i="17"/>
  <c r="F1359" i="17"/>
  <c r="C1359" i="17"/>
  <c r="E1359" i="17" s="1"/>
  <c r="I1358" i="17"/>
  <c r="L1358" i="17" s="1"/>
  <c r="I1359" i="17" l="1"/>
  <c r="L1359" i="17" s="1"/>
  <c r="H1360" i="17"/>
  <c r="G1360" i="17"/>
  <c r="F1360" i="17"/>
  <c r="B1361" i="17"/>
  <c r="C1360" i="17"/>
  <c r="E1360" i="17" s="1"/>
  <c r="D1359" i="17"/>
  <c r="J1358" i="17"/>
  <c r="J1359" i="17" l="1"/>
  <c r="D1360" i="17"/>
  <c r="F1361" i="17"/>
  <c r="B1362" i="17"/>
  <c r="G1361" i="17"/>
  <c r="H1361" i="17"/>
  <c r="C1361" i="17"/>
  <c r="E1361" i="17" s="1"/>
  <c r="I1360" i="17"/>
  <c r="L1360" i="17" s="1"/>
  <c r="J1360" i="17" l="1"/>
  <c r="D1361" i="17"/>
  <c r="H1362" i="17"/>
  <c r="G1362" i="17"/>
  <c r="F1362" i="17"/>
  <c r="B1363" i="17"/>
  <c r="C1362" i="17"/>
  <c r="E1362" i="17" s="1"/>
  <c r="I1361" i="17"/>
  <c r="L1361" i="17" s="1"/>
  <c r="I1362" i="17" l="1"/>
  <c r="L1362" i="17" s="1"/>
  <c r="J1361" i="17"/>
  <c r="H1363" i="17"/>
  <c r="G1363" i="17"/>
  <c r="F1363" i="17"/>
  <c r="B1364" i="17"/>
  <c r="C1363" i="17"/>
  <c r="E1363" i="17" s="1"/>
  <c r="D1362" i="17"/>
  <c r="J1362" i="17" l="1"/>
  <c r="D1363" i="17"/>
  <c r="B1365" i="17"/>
  <c r="H1364" i="17"/>
  <c r="F1364" i="17"/>
  <c r="G1364" i="17"/>
  <c r="C1364" i="17"/>
  <c r="E1364" i="17" s="1"/>
  <c r="I1363" i="17"/>
  <c r="L1363" i="17" s="1"/>
  <c r="I1364" i="17" l="1"/>
  <c r="L1364" i="17" s="1"/>
  <c r="H1365" i="17"/>
  <c r="G1365" i="17"/>
  <c r="F1365" i="17"/>
  <c r="B1366" i="17"/>
  <c r="C1365" i="17"/>
  <c r="E1365" i="17" s="1"/>
  <c r="D1364" i="17"/>
  <c r="J1363" i="17"/>
  <c r="J1364" i="17" l="1"/>
  <c r="D1365" i="17"/>
  <c r="I1365" i="17"/>
  <c r="G1366" i="17"/>
  <c r="F1366" i="17"/>
  <c r="B1367" i="17"/>
  <c r="H1366" i="17"/>
  <c r="C1366" i="17"/>
  <c r="E1366" i="17" s="1"/>
  <c r="J1365" i="17" l="1"/>
  <c r="L1365" i="17"/>
  <c r="D1366" i="17"/>
  <c r="I1366" i="17"/>
  <c r="L1366" i="17" s="1"/>
  <c r="H1367" i="17"/>
  <c r="G1367" i="17"/>
  <c r="B1368" i="17"/>
  <c r="F1367" i="17"/>
  <c r="C1367" i="17"/>
  <c r="E1367" i="17" s="1"/>
  <c r="I1367" i="17" l="1"/>
  <c r="H1368" i="17"/>
  <c r="G1368" i="17"/>
  <c r="F1368" i="17"/>
  <c r="B1369" i="17"/>
  <c r="C1368" i="17"/>
  <c r="E1368" i="17" s="1"/>
  <c r="D1367" i="17"/>
  <c r="J1366" i="17"/>
  <c r="J1367" i="17" l="1"/>
  <c r="L1367" i="17"/>
  <c r="D1368" i="17"/>
  <c r="I1368" i="17"/>
  <c r="L1368" i="17" s="1"/>
  <c r="F1369" i="17"/>
  <c r="B1370" i="17"/>
  <c r="G1369" i="17"/>
  <c r="H1369" i="17"/>
  <c r="C1369" i="17"/>
  <c r="E1369" i="17" s="1"/>
  <c r="J1368" i="17" l="1"/>
  <c r="D1369" i="17"/>
  <c r="H1370" i="17"/>
  <c r="G1370" i="17"/>
  <c r="F1370" i="17"/>
  <c r="B1371" i="17"/>
  <c r="C1370" i="17"/>
  <c r="E1370" i="17" s="1"/>
  <c r="I1369" i="17"/>
  <c r="L1369" i="17" s="1"/>
  <c r="I1370" i="17" l="1"/>
  <c r="L1370" i="17" s="1"/>
  <c r="D1370" i="17"/>
  <c r="H1371" i="17"/>
  <c r="G1371" i="17"/>
  <c r="F1371" i="17"/>
  <c r="B1372" i="17"/>
  <c r="C1371" i="17"/>
  <c r="E1371" i="17" s="1"/>
  <c r="J1369" i="17"/>
  <c r="J1370" i="17" l="1"/>
  <c r="D1371" i="17"/>
  <c r="I1371" i="17"/>
  <c r="L1371" i="17" s="1"/>
  <c r="B1373" i="17"/>
  <c r="H1372" i="17"/>
  <c r="F1372" i="17"/>
  <c r="G1372" i="17"/>
  <c r="C1372" i="17"/>
  <c r="E1372" i="17" s="1"/>
  <c r="J1371" i="17" l="1"/>
  <c r="I1372" i="17"/>
  <c r="L1372" i="17" s="1"/>
  <c r="D1372" i="17"/>
  <c r="H1373" i="17"/>
  <c r="G1373" i="17"/>
  <c r="F1373" i="17"/>
  <c r="B1374" i="17"/>
  <c r="C1373" i="17"/>
  <c r="E1373" i="17" s="1"/>
  <c r="D1373" i="17" l="1"/>
  <c r="I1373" i="17"/>
  <c r="L1373" i="17" s="1"/>
  <c r="G1374" i="17"/>
  <c r="F1374" i="17"/>
  <c r="B1375" i="17"/>
  <c r="H1374" i="17"/>
  <c r="C1374" i="17"/>
  <c r="E1374" i="17" s="1"/>
  <c r="J1373" i="17"/>
  <c r="J1372" i="17"/>
  <c r="D1374" i="17" l="1"/>
  <c r="H1375" i="17"/>
  <c r="G1375" i="17"/>
  <c r="B1376" i="17"/>
  <c r="F1375" i="17"/>
  <c r="C1375" i="17"/>
  <c r="E1375" i="17" s="1"/>
  <c r="I1374" i="17"/>
  <c r="L1374" i="17" s="1"/>
  <c r="I1375" i="17" l="1"/>
  <c r="L1375" i="17" s="1"/>
  <c r="H1376" i="17"/>
  <c r="G1376" i="17"/>
  <c r="F1376" i="17"/>
  <c r="B1377" i="17"/>
  <c r="C1376" i="17"/>
  <c r="E1376" i="17" s="1"/>
  <c r="D1375" i="17"/>
  <c r="J1374" i="17"/>
  <c r="J1375" i="17" l="1"/>
  <c r="D1376" i="17"/>
  <c r="I1376" i="17"/>
  <c r="L1376" i="17" s="1"/>
  <c r="F1377" i="17"/>
  <c r="B1378" i="17"/>
  <c r="G1377" i="17"/>
  <c r="H1377" i="17"/>
  <c r="C1377" i="17"/>
  <c r="E1377" i="17" s="1"/>
  <c r="J1376" i="17" l="1"/>
  <c r="D1377" i="17"/>
  <c r="H1378" i="17"/>
  <c r="G1378" i="17"/>
  <c r="F1378" i="17"/>
  <c r="B1379" i="17"/>
  <c r="C1378" i="17"/>
  <c r="E1378" i="17" s="1"/>
  <c r="I1377" i="17"/>
  <c r="L1377" i="17" s="1"/>
  <c r="I1378" i="17" l="1"/>
  <c r="L1378" i="17" s="1"/>
  <c r="H1379" i="17"/>
  <c r="G1379" i="17"/>
  <c r="F1379" i="17"/>
  <c r="B1380" i="17"/>
  <c r="C1379" i="17"/>
  <c r="E1379" i="17" s="1"/>
  <c r="D1378" i="17"/>
  <c r="J1377" i="17"/>
  <c r="J1378" i="17" l="1"/>
  <c r="I1379" i="17"/>
  <c r="L1379" i="17" s="1"/>
  <c r="B1381" i="17"/>
  <c r="H1380" i="17"/>
  <c r="F1380" i="17"/>
  <c r="G1380" i="17"/>
  <c r="C1380" i="17"/>
  <c r="E1380" i="17" s="1"/>
  <c r="D1379" i="17"/>
  <c r="J1379" i="17" l="1"/>
  <c r="D1380" i="17"/>
  <c r="I1380" i="17"/>
  <c r="L1380" i="17" s="1"/>
  <c r="H1381" i="17"/>
  <c r="G1381" i="17"/>
  <c r="F1381" i="17"/>
  <c r="B1382" i="17"/>
  <c r="C1381" i="17"/>
  <c r="E1381" i="17" s="1"/>
  <c r="D1381" i="17" l="1"/>
  <c r="I1381" i="17"/>
  <c r="L1381" i="17" s="1"/>
  <c r="G1382" i="17"/>
  <c r="F1382" i="17"/>
  <c r="B1383" i="17"/>
  <c r="H1382" i="17"/>
  <c r="C1382" i="17"/>
  <c r="E1382" i="17" s="1"/>
  <c r="J1380" i="17"/>
  <c r="J1381" i="17" l="1"/>
  <c r="G1383" i="17"/>
  <c r="B1384" i="17"/>
  <c r="F1383" i="17"/>
  <c r="H1383" i="17"/>
  <c r="C1383" i="17"/>
  <c r="E1383" i="17" s="1"/>
  <c r="D1382" i="17"/>
  <c r="I1382" i="17"/>
  <c r="L1382" i="17" s="1"/>
  <c r="I1383" i="17" l="1"/>
  <c r="L1383" i="17" s="1"/>
  <c r="D1383" i="17"/>
  <c r="B1385" i="17"/>
  <c r="H1384" i="17"/>
  <c r="G1384" i="17"/>
  <c r="F1384" i="17"/>
  <c r="C1384" i="17"/>
  <c r="E1384" i="17" s="1"/>
  <c r="J1382" i="17"/>
  <c r="D1384" i="17" l="1"/>
  <c r="I1384" i="17"/>
  <c r="H1385" i="17"/>
  <c r="G1385" i="17"/>
  <c r="F1385" i="17"/>
  <c r="B1386" i="17"/>
  <c r="C1385" i="17"/>
  <c r="E1385" i="17" s="1"/>
  <c r="J1383" i="17"/>
  <c r="J1384" i="17" l="1"/>
  <c r="L1384" i="17"/>
  <c r="F1386" i="17"/>
  <c r="B1387" i="17"/>
  <c r="H1386" i="17"/>
  <c r="G1386" i="17"/>
  <c r="C1386" i="17"/>
  <c r="E1386" i="17" s="1"/>
  <c r="I1385" i="17"/>
  <c r="L1385" i="17" s="1"/>
  <c r="D1385" i="17"/>
  <c r="H1387" i="17" l="1"/>
  <c r="G1387" i="17"/>
  <c r="F1387" i="17"/>
  <c r="B1388" i="17"/>
  <c r="C1387" i="17"/>
  <c r="E1387" i="17" s="1"/>
  <c r="J1385" i="17"/>
  <c r="D1386" i="17"/>
  <c r="I1386" i="17"/>
  <c r="L1386" i="17" s="1"/>
  <c r="J1386" i="17" l="1"/>
  <c r="D1387" i="17"/>
  <c r="H1388" i="17"/>
  <c r="G1388" i="17"/>
  <c r="B1389" i="17"/>
  <c r="F1388" i="17"/>
  <c r="C1388" i="17"/>
  <c r="E1388" i="17" s="1"/>
  <c r="I1387" i="17"/>
  <c r="L1387" i="17" s="1"/>
  <c r="J1387" i="17" l="1"/>
  <c r="B1390" i="17"/>
  <c r="H1389" i="17"/>
  <c r="G1389" i="17"/>
  <c r="F1389" i="17"/>
  <c r="C1389" i="17"/>
  <c r="E1389" i="17" s="1"/>
  <c r="D1388" i="17"/>
  <c r="I1388" i="17"/>
  <c r="L1388" i="17" s="1"/>
  <c r="D1389" i="17" l="1"/>
  <c r="G1390" i="17"/>
  <c r="B1391" i="17"/>
  <c r="H1390" i="17"/>
  <c r="F1390" i="17"/>
  <c r="C1390" i="17"/>
  <c r="E1390" i="17" s="1"/>
  <c r="J1388" i="17"/>
  <c r="I1389" i="17"/>
  <c r="L1389" i="17" s="1"/>
  <c r="I1390" i="17" l="1"/>
  <c r="L1390" i="17" s="1"/>
  <c r="D1390" i="17"/>
  <c r="J1389" i="17"/>
  <c r="G1391" i="17"/>
  <c r="F1391" i="17"/>
  <c r="B1392" i="17"/>
  <c r="H1391" i="17"/>
  <c r="C1391" i="17"/>
  <c r="E1391" i="17" s="1"/>
  <c r="J1390" i="17"/>
  <c r="I1391" i="17" l="1"/>
  <c r="F1392" i="17"/>
  <c r="B1393" i="17"/>
  <c r="G1392" i="17"/>
  <c r="H1392" i="17"/>
  <c r="C1392" i="17"/>
  <c r="E1392" i="17" s="1"/>
  <c r="D1391" i="17"/>
  <c r="J1391" i="17" l="1"/>
  <c r="L1391" i="17"/>
  <c r="D1392" i="17"/>
  <c r="I1392" i="17"/>
  <c r="L1392" i="17" s="1"/>
  <c r="H1393" i="17"/>
  <c r="F1393" i="17"/>
  <c r="G1393" i="17"/>
  <c r="B1394" i="17"/>
  <c r="C1393" i="17"/>
  <c r="E1393" i="17" s="1"/>
  <c r="F1394" i="17" l="1"/>
  <c r="B1395" i="17"/>
  <c r="H1394" i="17"/>
  <c r="G1394" i="17"/>
  <c r="C1394" i="17"/>
  <c r="E1394" i="17" s="1"/>
  <c r="I1393" i="17"/>
  <c r="L1393" i="17" s="1"/>
  <c r="D1393" i="17"/>
  <c r="J1392" i="17"/>
  <c r="J1393" i="17" l="1"/>
  <c r="D1394" i="17"/>
  <c r="H1395" i="17"/>
  <c r="G1395" i="17"/>
  <c r="F1395" i="17"/>
  <c r="B1396" i="17"/>
  <c r="C1395" i="17"/>
  <c r="E1395" i="17" s="1"/>
  <c r="I1394" i="17"/>
  <c r="L1394" i="17" s="1"/>
  <c r="I1395" i="17" l="1"/>
  <c r="L1395" i="17" s="1"/>
  <c r="J1394" i="17"/>
  <c r="H1396" i="17"/>
  <c r="G1396" i="17"/>
  <c r="B1397" i="17"/>
  <c r="F1396" i="17"/>
  <c r="C1396" i="17"/>
  <c r="E1396" i="17" s="1"/>
  <c r="D1395" i="17"/>
  <c r="J1395" i="17" l="1"/>
  <c r="D1396" i="17"/>
  <c r="I1396" i="17"/>
  <c r="L1396" i="17" s="1"/>
  <c r="B1398" i="17"/>
  <c r="H1397" i="17"/>
  <c r="G1397" i="17"/>
  <c r="F1397" i="17"/>
  <c r="C1397" i="17"/>
  <c r="E1397" i="17" s="1"/>
  <c r="D1397" i="17" l="1"/>
  <c r="I1397" i="17"/>
  <c r="L1397" i="17" s="1"/>
  <c r="G1398" i="17"/>
  <c r="D1398" i="17"/>
  <c r="B1399" i="17"/>
  <c r="H1398" i="17"/>
  <c r="F1398" i="17"/>
  <c r="C1398" i="17"/>
  <c r="E1398" i="17" s="1"/>
  <c r="J1396" i="17"/>
  <c r="J1397" i="17" l="1"/>
  <c r="G1399" i="17"/>
  <c r="F1399" i="17"/>
  <c r="B1400" i="17"/>
  <c r="H1399" i="17"/>
  <c r="C1399" i="17"/>
  <c r="E1399" i="17" s="1"/>
  <c r="I1398" i="17"/>
  <c r="L1398" i="17" s="1"/>
  <c r="D1399" i="17" l="1"/>
  <c r="I1399" i="17"/>
  <c r="L1399" i="17" s="1"/>
  <c r="J1398" i="17"/>
  <c r="G1400" i="17"/>
  <c r="F1400" i="17"/>
  <c r="B1401" i="17"/>
  <c r="H1400" i="17"/>
  <c r="C1400" i="17"/>
  <c r="E1400" i="17" s="1"/>
  <c r="D1400" i="17" l="1"/>
  <c r="J1399" i="17"/>
  <c r="I1400" i="17"/>
  <c r="L1400" i="17" s="1"/>
  <c r="H1401" i="17"/>
  <c r="F1401" i="17"/>
  <c r="G1401" i="17"/>
  <c r="B1402" i="17"/>
  <c r="C1401" i="17"/>
  <c r="E1401" i="17" s="1"/>
  <c r="I1401" i="17" l="1"/>
  <c r="L1401" i="17" s="1"/>
  <c r="J1400" i="17"/>
  <c r="F1402" i="17"/>
  <c r="B1403" i="17"/>
  <c r="H1402" i="17"/>
  <c r="G1402" i="17"/>
  <c r="C1402" i="17"/>
  <c r="E1402" i="17" s="1"/>
  <c r="D1401" i="17"/>
  <c r="H1403" i="17" l="1"/>
  <c r="B1404" i="17"/>
  <c r="G1403" i="17"/>
  <c r="F1403" i="17"/>
  <c r="C1403" i="17"/>
  <c r="E1403" i="17" s="1"/>
  <c r="D1402" i="17"/>
  <c r="I1402" i="17"/>
  <c r="L1402" i="17" s="1"/>
  <c r="J1401" i="17"/>
  <c r="I1403" i="17" l="1"/>
  <c r="L1403" i="17" s="1"/>
  <c r="D1403" i="17"/>
  <c r="H1404" i="17"/>
  <c r="G1404" i="17"/>
  <c r="B1405" i="17"/>
  <c r="F1404" i="17"/>
  <c r="C1404" i="17"/>
  <c r="E1404" i="17" s="1"/>
  <c r="J1402" i="17"/>
  <c r="J1403" i="17" l="1"/>
  <c r="I1404" i="17"/>
  <c r="B1406" i="17"/>
  <c r="H1405" i="17"/>
  <c r="F1405" i="17"/>
  <c r="G1405" i="17"/>
  <c r="C1405" i="17"/>
  <c r="E1405" i="17" s="1"/>
  <c r="D1404" i="17"/>
  <c r="J1404" i="17" l="1"/>
  <c r="L1404" i="17"/>
  <c r="D1405" i="17"/>
  <c r="G1406" i="17"/>
  <c r="B1407" i="17"/>
  <c r="F1406" i="17"/>
  <c r="H1406" i="17"/>
  <c r="C1406" i="17"/>
  <c r="E1406" i="17" s="1"/>
  <c r="I1405" i="17"/>
  <c r="L1405" i="17" s="1"/>
  <c r="I1406" i="17" l="1"/>
  <c r="L1406" i="17" s="1"/>
  <c r="J1405" i="17"/>
  <c r="G1407" i="17"/>
  <c r="F1407" i="17"/>
  <c r="H1407" i="17"/>
  <c r="B1408" i="17"/>
  <c r="C1407" i="17"/>
  <c r="E1407" i="17" s="1"/>
  <c r="D1406" i="17"/>
  <c r="J1406" i="17" l="1"/>
  <c r="D1407" i="17"/>
  <c r="H1408" i="17"/>
  <c r="G1408" i="17"/>
  <c r="F1408" i="17"/>
  <c r="B1409" i="17"/>
  <c r="C1408" i="17"/>
  <c r="E1408" i="17" s="1"/>
  <c r="I1407" i="17"/>
  <c r="L1407" i="17" s="1"/>
  <c r="I1408" i="17" l="1"/>
  <c r="L1408" i="17" s="1"/>
  <c r="H1409" i="17"/>
  <c r="F1409" i="17"/>
  <c r="G1409" i="17"/>
  <c r="B1410" i="17"/>
  <c r="C1409" i="17"/>
  <c r="E1409" i="17" s="1"/>
  <c r="J1407" i="17"/>
  <c r="D1408" i="17"/>
  <c r="J1408" i="17" l="1"/>
  <c r="F1410" i="17"/>
  <c r="B1411" i="17"/>
  <c r="H1410" i="17"/>
  <c r="G1410" i="17"/>
  <c r="C1410" i="17"/>
  <c r="E1410" i="17" s="1"/>
  <c r="D1409" i="17"/>
  <c r="I1409" i="17"/>
  <c r="L1409" i="17" s="1"/>
  <c r="D1410" i="17" l="1"/>
  <c r="H1411" i="17"/>
  <c r="B1412" i="17"/>
  <c r="G1411" i="17"/>
  <c r="F1411" i="17"/>
  <c r="C1411" i="17"/>
  <c r="E1411" i="17" s="1"/>
  <c r="J1409" i="17"/>
  <c r="I1410" i="17"/>
  <c r="L1410" i="17" s="1"/>
  <c r="I1411" i="17" l="1"/>
  <c r="L1411" i="17" s="1"/>
  <c r="D1411" i="17"/>
  <c r="J1410" i="17"/>
  <c r="H1412" i="17"/>
  <c r="G1412" i="17"/>
  <c r="B1413" i="17"/>
  <c r="F1412" i="17"/>
  <c r="C1412" i="17"/>
  <c r="E1412" i="17" s="1"/>
  <c r="J1411" i="17" l="1"/>
  <c r="I1412" i="17"/>
  <c r="L1412" i="17" s="1"/>
  <c r="D1412" i="17"/>
  <c r="B1414" i="17"/>
  <c r="F1413" i="17"/>
  <c r="G1413" i="17"/>
  <c r="H1413" i="17"/>
  <c r="C1413" i="17"/>
  <c r="E1413" i="17" s="1"/>
  <c r="D1413" i="17" l="1"/>
  <c r="G1414" i="17"/>
  <c r="F1414" i="17"/>
  <c r="B1415" i="17"/>
  <c r="H1414" i="17"/>
  <c r="C1414" i="17"/>
  <c r="E1414" i="17" s="1"/>
  <c r="I1413" i="17"/>
  <c r="L1413" i="17" s="1"/>
  <c r="J1412" i="17"/>
  <c r="D1414" i="17" l="1"/>
  <c r="G1415" i="17"/>
  <c r="F1415" i="17"/>
  <c r="H1415" i="17"/>
  <c r="B1416" i="17"/>
  <c r="C1415" i="17"/>
  <c r="E1415" i="17" s="1"/>
  <c r="J1413" i="17"/>
  <c r="I1414" i="17"/>
  <c r="L1414" i="17" s="1"/>
  <c r="H1416" i="17" l="1"/>
  <c r="G1416" i="17"/>
  <c r="F1416" i="17"/>
  <c r="B1417" i="17"/>
  <c r="C1416" i="17"/>
  <c r="E1416" i="17" s="1"/>
  <c r="D1415" i="17"/>
  <c r="J1414" i="17"/>
  <c r="I1415" i="17"/>
  <c r="L1415" i="17" s="1"/>
  <c r="I1416" i="17" l="1"/>
  <c r="L1416" i="17" s="1"/>
  <c r="J1415" i="17"/>
  <c r="H1417" i="17"/>
  <c r="F1417" i="17"/>
  <c r="G1417" i="17"/>
  <c r="B1418" i="17"/>
  <c r="C1417" i="17"/>
  <c r="E1417" i="17" s="1"/>
  <c r="D1416" i="17"/>
  <c r="J1416" i="17" l="1"/>
  <c r="F1418" i="17"/>
  <c r="B1419" i="17"/>
  <c r="H1418" i="17"/>
  <c r="G1418" i="17"/>
  <c r="C1418" i="17"/>
  <c r="E1418" i="17" s="1"/>
  <c r="D1417" i="17"/>
  <c r="I1417" i="17"/>
  <c r="L1417" i="17" s="1"/>
  <c r="D1418" i="17" l="1"/>
  <c r="H1419" i="17"/>
  <c r="B1420" i="17"/>
  <c r="G1419" i="17"/>
  <c r="F1419" i="17"/>
  <c r="C1419" i="17"/>
  <c r="E1419" i="17" s="1"/>
  <c r="J1417" i="17"/>
  <c r="I1418" i="17"/>
  <c r="L1418" i="17" s="1"/>
  <c r="I1419" i="17" l="1"/>
  <c r="L1419" i="17" s="1"/>
  <c r="H1420" i="17"/>
  <c r="G1420" i="17"/>
  <c r="B1421" i="17"/>
  <c r="F1420" i="17"/>
  <c r="C1420" i="17"/>
  <c r="E1420" i="17" s="1"/>
  <c r="J1418" i="17"/>
  <c r="D1419" i="17"/>
  <c r="I1420" i="17" l="1"/>
  <c r="B1422" i="17"/>
  <c r="G1421" i="17"/>
  <c r="F1421" i="17"/>
  <c r="H1421" i="17"/>
  <c r="C1421" i="17"/>
  <c r="E1421" i="17" s="1"/>
  <c r="D1420" i="17"/>
  <c r="J1419" i="17"/>
  <c r="J1420" i="17" l="1"/>
  <c r="L1420" i="17"/>
  <c r="I1421" i="17"/>
  <c r="L1421" i="17" s="1"/>
  <c r="D1421" i="17"/>
  <c r="G1422" i="17"/>
  <c r="H1422" i="17"/>
  <c r="F1422" i="17"/>
  <c r="B1423" i="17"/>
  <c r="C1422" i="17"/>
  <c r="E1422" i="17" s="1"/>
  <c r="D1422" i="17" l="1"/>
  <c r="I1422" i="17"/>
  <c r="L1422" i="17" s="1"/>
  <c r="G1423" i="17"/>
  <c r="F1423" i="17"/>
  <c r="D1423" i="17"/>
  <c r="H1423" i="17"/>
  <c r="B1424" i="17"/>
  <c r="C1423" i="17"/>
  <c r="E1423" i="17" s="1"/>
  <c r="J1421" i="17"/>
  <c r="J1422" i="17" l="1"/>
  <c r="I1423" i="17"/>
  <c r="L1423" i="17" s="1"/>
  <c r="B1425" i="17"/>
  <c r="H1424" i="17"/>
  <c r="G1424" i="17"/>
  <c r="F1424" i="17"/>
  <c r="C1424" i="17"/>
  <c r="E1424" i="17" s="1"/>
  <c r="I1424" i="17" l="1"/>
  <c r="L1424" i="17" s="1"/>
  <c r="H1425" i="17"/>
  <c r="F1425" i="17"/>
  <c r="B1426" i="17"/>
  <c r="G1425" i="17"/>
  <c r="C1425" i="17"/>
  <c r="E1425" i="17" s="1"/>
  <c r="D1424" i="17"/>
  <c r="J1423" i="17"/>
  <c r="J1424" i="17" l="1"/>
  <c r="D1425" i="17"/>
  <c r="F1426" i="17"/>
  <c r="B1427" i="17"/>
  <c r="H1426" i="17"/>
  <c r="G1426" i="17"/>
  <c r="C1426" i="17"/>
  <c r="E1426" i="17" s="1"/>
  <c r="I1425" i="17"/>
  <c r="L1425" i="17" s="1"/>
  <c r="J1425" i="17" l="1"/>
  <c r="H1427" i="17"/>
  <c r="B1428" i="17"/>
  <c r="F1427" i="17"/>
  <c r="G1427" i="17"/>
  <c r="C1427" i="17"/>
  <c r="E1427" i="17" s="1"/>
  <c r="D1426" i="17"/>
  <c r="I1426" i="17"/>
  <c r="L1426" i="17" s="1"/>
  <c r="D1427" i="17" l="1"/>
  <c r="I1427" i="17"/>
  <c r="H1428" i="17"/>
  <c r="G1428" i="17"/>
  <c r="B1429" i="17"/>
  <c r="F1428" i="17"/>
  <c r="C1428" i="17"/>
  <c r="E1428" i="17" s="1"/>
  <c r="J1426" i="17"/>
  <c r="J1427" i="17" l="1"/>
  <c r="L1427" i="17"/>
  <c r="D1428" i="17"/>
  <c r="B1430" i="17"/>
  <c r="H1429" i="17"/>
  <c r="G1429" i="17"/>
  <c r="F1429" i="17"/>
  <c r="C1429" i="17"/>
  <c r="E1429" i="17" s="1"/>
  <c r="I1428" i="17"/>
  <c r="L1428" i="17" s="1"/>
  <c r="I1429" i="17" l="1"/>
  <c r="J1428" i="17"/>
  <c r="D1429" i="17"/>
  <c r="G1430" i="17"/>
  <c r="H1430" i="17"/>
  <c r="F1430" i="17"/>
  <c r="B1431" i="17"/>
  <c r="C1430" i="17"/>
  <c r="E1430" i="17" s="1"/>
  <c r="J1429" i="17" l="1"/>
  <c r="L1429" i="17"/>
  <c r="G1431" i="17"/>
  <c r="F1431" i="17"/>
  <c r="H1431" i="17"/>
  <c r="B1432" i="17"/>
  <c r="C1431" i="17"/>
  <c r="E1431" i="17" s="1"/>
  <c r="D1430" i="17"/>
  <c r="I1430" i="17"/>
  <c r="L1430" i="17" s="1"/>
  <c r="B1433" i="17" l="1"/>
  <c r="H1432" i="17"/>
  <c r="G1432" i="17"/>
  <c r="F1432" i="17"/>
  <c r="C1432" i="17"/>
  <c r="E1432" i="17" s="1"/>
  <c r="D1431" i="17"/>
  <c r="I1431" i="17"/>
  <c r="L1431" i="17" s="1"/>
  <c r="J1430" i="17"/>
  <c r="I1432" i="17" l="1"/>
  <c r="L1432" i="17" s="1"/>
  <c r="H1433" i="17"/>
  <c r="F1433" i="17"/>
  <c r="B1434" i="17"/>
  <c r="G1433" i="17"/>
  <c r="C1433" i="17"/>
  <c r="E1433" i="17" s="1"/>
  <c r="J1431" i="17"/>
  <c r="D1432" i="17"/>
  <c r="J1432" i="17" l="1"/>
  <c r="F1434" i="17"/>
  <c r="B1435" i="17"/>
  <c r="G1434" i="17"/>
  <c r="H1434" i="17"/>
  <c r="C1434" i="17"/>
  <c r="E1434" i="17" s="1"/>
  <c r="I1433" i="17"/>
  <c r="L1433" i="17" s="1"/>
  <c r="D1433" i="17"/>
  <c r="J1433" i="17" l="1"/>
  <c r="D1434" i="17"/>
  <c r="H1435" i="17"/>
  <c r="F1435" i="17"/>
  <c r="B1436" i="17"/>
  <c r="G1435" i="17"/>
  <c r="C1435" i="17"/>
  <c r="E1435" i="17" s="1"/>
  <c r="I1434" i="17"/>
  <c r="L1434" i="17" s="1"/>
  <c r="D1435" i="17" l="1"/>
  <c r="I1435" i="17"/>
  <c r="J1434" i="17"/>
  <c r="H1436" i="17"/>
  <c r="G1436" i="17"/>
  <c r="B1437" i="17"/>
  <c r="F1436" i="17"/>
  <c r="C1436" i="17"/>
  <c r="E1436" i="17" s="1"/>
  <c r="J1435" i="17" l="1"/>
  <c r="L1435" i="17"/>
  <c r="I1436" i="17"/>
  <c r="L1436" i="17" s="1"/>
  <c r="D1436" i="17"/>
  <c r="B1438" i="17"/>
  <c r="H1437" i="17"/>
  <c r="G1437" i="17"/>
  <c r="F1437" i="17"/>
  <c r="C1437" i="17"/>
  <c r="E1437" i="17" s="1"/>
  <c r="D1437" i="17" l="1"/>
  <c r="I1437" i="17"/>
  <c r="G1438" i="17"/>
  <c r="H1438" i="17"/>
  <c r="F1438" i="17"/>
  <c r="B1439" i="17"/>
  <c r="C1438" i="17"/>
  <c r="E1438" i="17" s="1"/>
  <c r="J1436" i="17"/>
  <c r="J1437" i="17" l="1"/>
  <c r="L1437" i="17"/>
  <c r="D1438" i="17"/>
  <c r="I1438" i="17"/>
  <c r="G1439" i="17"/>
  <c r="F1439" i="17"/>
  <c r="B1440" i="17"/>
  <c r="H1439" i="17"/>
  <c r="C1439" i="17"/>
  <c r="E1439" i="17" s="1"/>
  <c r="J1438" i="17" l="1"/>
  <c r="L1438" i="17"/>
  <c r="D1439" i="17"/>
  <c r="I1439" i="17"/>
  <c r="L1439" i="17" s="1"/>
  <c r="B1441" i="17"/>
  <c r="H1440" i="17"/>
  <c r="G1440" i="17"/>
  <c r="F1440" i="17"/>
  <c r="C1440" i="17"/>
  <c r="E1440" i="17" s="1"/>
  <c r="I1440" i="17" l="1"/>
  <c r="D1440" i="17"/>
  <c r="H1441" i="17"/>
  <c r="F1441" i="17"/>
  <c r="B1442" i="17"/>
  <c r="G1441" i="17"/>
  <c r="C1441" i="17"/>
  <c r="E1441" i="17" s="1"/>
  <c r="J1439" i="17"/>
  <c r="J1440" i="17" l="1"/>
  <c r="L1440" i="17"/>
  <c r="D1441" i="17"/>
  <c r="I1441" i="17"/>
  <c r="B1443" i="17"/>
  <c r="H1442" i="17"/>
  <c r="G1442" i="17"/>
  <c r="F1442" i="17"/>
  <c r="C1442" i="17"/>
  <c r="E1442" i="17" s="1"/>
  <c r="J1441" i="17" l="1"/>
  <c r="L1441" i="17"/>
  <c r="D1442" i="17"/>
  <c r="I1442" i="17"/>
  <c r="G1443" i="17"/>
  <c r="F1443" i="17"/>
  <c r="B1444" i="17"/>
  <c r="H1443" i="17"/>
  <c r="C1443" i="17"/>
  <c r="E1443" i="17" s="1"/>
  <c r="J1442" i="17" l="1"/>
  <c r="L1442" i="17"/>
  <c r="D1443" i="17"/>
  <c r="G1444" i="17"/>
  <c r="F1444" i="17"/>
  <c r="H1444" i="17"/>
  <c r="B1445" i="17"/>
  <c r="C1444" i="17"/>
  <c r="E1444" i="17" s="1"/>
  <c r="I1443" i="17"/>
  <c r="L1443" i="17" s="1"/>
  <c r="J1443" i="17" l="1"/>
  <c r="D1444" i="17"/>
  <c r="I1444" i="17"/>
  <c r="L1444" i="17" s="1"/>
  <c r="G1445" i="17"/>
  <c r="F1445" i="17"/>
  <c r="H1445" i="17"/>
  <c r="B1446" i="17"/>
  <c r="C1445" i="17"/>
  <c r="E1445" i="17" s="1"/>
  <c r="I1445" i="17" l="1"/>
  <c r="L1445" i="17" s="1"/>
  <c r="D1445" i="17"/>
  <c r="H1446" i="17"/>
  <c r="B1447" i="17"/>
  <c r="G1446" i="17"/>
  <c r="F1446" i="17"/>
  <c r="C1446" i="17"/>
  <c r="E1446" i="17" s="1"/>
  <c r="J1444" i="17"/>
  <c r="J1445" i="17"/>
  <c r="I1446" i="17" l="1"/>
  <c r="L1446" i="17" s="1"/>
  <c r="F1447" i="17"/>
  <c r="B1448" i="17"/>
  <c r="H1447" i="17"/>
  <c r="G1447" i="17"/>
  <c r="C1447" i="17"/>
  <c r="E1447" i="17" s="1"/>
  <c r="D1446" i="17"/>
  <c r="J1446" i="17" l="1"/>
  <c r="D1447" i="17"/>
  <c r="I1447" i="17"/>
  <c r="L1447" i="17" s="1"/>
  <c r="G1448" i="17"/>
  <c r="F1448" i="17"/>
  <c r="B1449" i="17"/>
  <c r="H1448" i="17"/>
  <c r="C1448" i="17"/>
  <c r="E1448" i="17" s="1"/>
  <c r="I1448" i="17" l="1"/>
  <c r="L1448" i="17" s="1"/>
  <c r="D1448" i="17"/>
  <c r="H1449" i="17"/>
  <c r="G1449" i="17"/>
  <c r="B1450" i="17"/>
  <c r="F1449" i="17"/>
  <c r="C1449" i="17"/>
  <c r="E1449" i="17" s="1"/>
  <c r="J1448" i="17"/>
  <c r="J1447" i="17"/>
  <c r="I1449" i="17" l="1"/>
  <c r="D1449" i="17"/>
  <c r="B1451" i="17"/>
  <c r="H1450" i="17"/>
  <c r="G1450" i="17"/>
  <c r="F1450" i="17"/>
  <c r="C1450" i="17"/>
  <c r="E1450" i="17" s="1"/>
  <c r="J1449" i="17" l="1"/>
  <c r="L1449" i="17"/>
  <c r="D1450" i="17"/>
  <c r="F1451" i="17"/>
  <c r="B1452" i="17"/>
  <c r="G1451" i="17"/>
  <c r="H1451" i="17"/>
  <c r="C1451" i="17"/>
  <c r="E1451" i="17" s="1"/>
  <c r="I1450" i="17"/>
  <c r="L1450" i="17" s="1"/>
  <c r="G1452" i="17" l="1"/>
  <c r="F1452" i="17"/>
  <c r="B1453" i="17"/>
  <c r="H1452" i="17"/>
  <c r="C1452" i="17"/>
  <c r="E1452" i="17" s="1"/>
  <c r="D1451" i="17"/>
  <c r="J1450" i="17"/>
  <c r="I1451" i="17"/>
  <c r="L1451" i="17" s="1"/>
  <c r="J1451" i="17" l="1"/>
  <c r="I1452" i="17"/>
  <c r="L1452" i="17" s="1"/>
  <c r="H1453" i="17"/>
  <c r="G1453" i="17"/>
  <c r="F1453" i="17"/>
  <c r="B1454" i="17"/>
  <c r="C1453" i="17"/>
  <c r="E1453" i="17" s="1"/>
  <c r="D1452" i="17"/>
  <c r="I1453" i="17" l="1"/>
  <c r="L1453" i="17" s="1"/>
  <c r="D1453" i="17"/>
  <c r="J1452" i="17"/>
  <c r="H1454" i="17"/>
  <c r="B1455" i="17"/>
  <c r="G1454" i="17"/>
  <c r="F1454" i="17"/>
  <c r="C1454" i="17"/>
  <c r="E1454" i="17" s="1"/>
  <c r="J1453" i="17" l="1"/>
  <c r="I1454" i="17"/>
  <c r="D1454" i="17"/>
  <c r="F1455" i="17"/>
  <c r="B1456" i="17"/>
  <c r="G1455" i="17"/>
  <c r="H1455" i="17"/>
  <c r="C1455" i="17"/>
  <c r="E1455" i="17" s="1"/>
  <c r="J1454" i="17" l="1"/>
  <c r="L1454" i="17"/>
  <c r="I1455" i="17"/>
  <c r="L1455" i="17" s="1"/>
  <c r="G1456" i="17"/>
  <c r="B1457" i="17"/>
  <c r="H1456" i="17"/>
  <c r="F1456" i="17"/>
  <c r="C1456" i="17"/>
  <c r="E1456" i="17" s="1"/>
  <c r="D1455" i="17"/>
  <c r="J1455" i="17" l="1"/>
  <c r="I1456" i="17"/>
  <c r="L1456" i="17" s="1"/>
  <c r="H1457" i="17"/>
  <c r="G1457" i="17"/>
  <c r="B1458" i="17"/>
  <c r="F1457" i="17"/>
  <c r="C1457" i="17"/>
  <c r="E1457" i="17" s="1"/>
  <c r="D1456" i="17"/>
  <c r="J1456" i="17" l="1"/>
  <c r="D1457" i="17"/>
  <c r="I1457" i="17"/>
  <c r="B1459" i="17"/>
  <c r="F1458" i="17"/>
  <c r="H1458" i="17"/>
  <c r="G1458" i="17"/>
  <c r="C1458" i="17"/>
  <c r="E1458" i="17" s="1"/>
  <c r="J1457" i="17" l="1"/>
  <c r="L1457" i="17"/>
  <c r="D1458" i="17"/>
  <c r="F1459" i="17"/>
  <c r="G1459" i="17"/>
  <c r="B1460" i="17"/>
  <c r="H1459" i="17"/>
  <c r="C1459" i="17"/>
  <c r="E1459" i="17" s="1"/>
  <c r="I1458" i="17"/>
  <c r="L1458" i="17" s="1"/>
  <c r="J1458" i="17" l="1"/>
  <c r="D1459" i="17"/>
  <c r="G1460" i="17"/>
  <c r="F1460" i="17"/>
  <c r="H1460" i="17"/>
  <c r="B1461" i="17"/>
  <c r="C1460" i="17"/>
  <c r="E1460" i="17" s="1"/>
  <c r="I1459" i="17"/>
  <c r="L1459" i="17" s="1"/>
  <c r="H1461" i="17" l="1"/>
  <c r="G1461" i="17"/>
  <c r="B1462" i="17"/>
  <c r="F1461" i="17"/>
  <c r="C1461" i="17"/>
  <c r="E1461" i="17" s="1"/>
  <c r="I1460" i="17"/>
  <c r="L1460" i="17" s="1"/>
  <c r="J1459" i="17"/>
  <c r="D1460" i="17"/>
  <c r="I1461" i="17" l="1"/>
  <c r="L1461" i="17" s="1"/>
  <c r="H1462" i="17"/>
  <c r="B1463" i="17"/>
  <c r="F1462" i="17"/>
  <c r="G1462" i="17"/>
  <c r="C1462" i="17"/>
  <c r="E1462" i="17" s="1"/>
  <c r="J1460" i="17"/>
  <c r="D1461" i="17"/>
  <c r="J1461" i="17" l="1"/>
  <c r="D1462" i="17"/>
  <c r="I1462" i="17"/>
  <c r="F1463" i="17"/>
  <c r="B1464" i="17"/>
  <c r="H1463" i="17"/>
  <c r="G1463" i="17"/>
  <c r="C1463" i="17"/>
  <c r="E1463" i="17" s="1"/>
  <c r="J1462" i="17" l="1"/>
  <c r="L1462" i="17"/>
  <c r="I1463" i="17"/>
  <c r="L1463" i="17" s="1"/>
  <c r="G1464" i="17"/>
  <c r="B1465" i="17"/>
  <c r="H1464" i="17"/>
  <c r="F1464" i="17"/>
  <c r="C1464" i="17"/>
  <c r="E1464" i="17" s="1"/>
  <c r="D1463" i="17"/>
  <c r="I1464" i="17" l="1"/>
  <c r="L1464" i="17" s="1"/>
  <c r="H1465" i="17"/>
  <c r="G1465" i="17"/>
  <c r="B1466" i="17"/>
  <c r="F1465" i="17"/>
  <c r="C1465" i="17"/>
  <c r="E1465" i="17" s="1"/>
  <c r="D1464" i="17"/>
  <c r="J1463" i="17"/>
  <c r="I1465" i="17" l="1"/>
  <c r="L1465" i="17" s="1"/>
  <c r="D1465" i="17"/>
  <c r="B1467" i="17"/>
  <c r="D1466" i="17"/>
  <c r="G1466" i="17"/>
  <c r="F1466" i="17"/>
  <c r="H1466" i="17"/>
  <c r="C1466" i="17"/>
  <c r="E1466" i="17" s="1"/>
  <c r="J1464" i="17"/>
  <c r="J1465" i="17" l="1"/>
  <c r="I1466" i="17"/>
  <c r="L1466" i="17" s="1"/>
  <c r="F1467" i="17"/>
  <c r="H1467" i="17"/>
  <c r="G1467" i="17"/>
  <c r="B1468" i="17"/>
  <c r="C1467" i="17"/>
  <c r="E1467" i="17" s="1"/>
  <c r="J1466" i="17"/>
  <c r="D1467" i="17" l="1"/>
  <c r="G1468" i="17"/>
  <c r="F1468" i="17"/>
  <c r="H1468" i="17"/>
  <c r="B1469" i="17"/>
  <c r="C1468" i="17"/>
  <c r="E1468" i="17" s="1"/>
  <c r="I1467" i="17"/>
  <c r="L1467" i="17" s="1"/>
  <c r="H1469" i="17" l="1"/>
  <c r="B1470" i="17"/>
  <c r="F1469" i="17"/>
  <c r="G1469" i="17"/>
  <c r="C1469" i="17"/>
  <c r="E1469" i="17" s="1"/>
  <c r="D1468" i="17"/>
  <c r="I1468" i="17"/>
  <c r="L1468" i="17" s="1"/>
  <c r="J1467" i="17"/>
  <c r="I1469" i="17" l="1"/>
  <c r="L1469" i="17" s="1"/>
  <c r="H1470" i="17"/>
  <c r="B1471" i="17"/>
  <c r="G1470" i="17"/>
  <c r="F1470" i="17"/>
  <c r="C1470" i="17"/>
  <c r="E1470" i="17" s="1"/>
  <c r="J1468" i="17"/>
  <c r="D1469" i="17"/>
  <c r="I1470" i="17" l="1"/>
  <c r="D1470" i="17"/>
  <c r="F1471" i="17"/>
  <c r="B1472" i="17"/>
  <c r="H1471" i="17"/>
  <c r="G1471" i="17"/>
  <c r="C1471" i="17"/>
  <c r="E1471" i="17" s="1"/>
  <c r="J1469" i="17"/>
  <c r="J1470" i="17" l="1"/>
  <c r="L1470" i="17"/>
  <c r="I1471" i="17"/>
  <c r="L1471" i="17" s="1"/>
  <c r="D1471" i="17"/>
  <c r="G1472" i="17"/>
  <c r="B1473" i="17"/>
  <c r="H1472" i="17"/>
  <c r="F1472" i="17"/>
  <c r="C1472" i="17"/>
  <c r="E1472" i="17" s="1"/>
  <c r="D1472" i="17" l="1"/>
  <c r="I1472" i="17"/>
  <c r="H1473" i="17"/>
  <c r="G1473" i="17"/>
  <c r="F1473" i="17"/>
  <c r="B1474" i="17"/>
  <c r="C1473" i="17"/>
  <c r="E1473" i="17" s="1"/>
  <c r="J1471" i="17"/>
  <c r="J1472" i="17" l="1"/>
  <c r="L1472" i="17"/>
  <c r="D1473" i="17"/>
  <c r="I1473" i="17"/>
  <c r="B1475" i="17"/>
  <c r="H1474" i="17"/>
  <c r="G1474" i="17"/>
  <c r="F1474" i="17"/>
  <c r="C1474" i="17"/>
  <c r="E1474" i="17" s="1"/>
  <c r="J1473" i="17" l="1"/>
  <c r="L1473" i="17"/>
  <c r="I1474" i="17"/>
  <c r="D1474" i="17"/>
  <c r="F1475" i="17"/>
  <c r="H1475" i="17"/>
  <c r="G1475" i="17"/>
  <c r="B1476" i="17"/>
  <c r="C1475" i="17"/>
  <c r="E1475" i="17" s="1"/>
  <c r="J1474" i="17" l="1"/>
  <c r="L1474" i="17"/>
  <c r="D1475" i="17"/>
  <c r="I1475" i="17"/>
  <c r="G1476" i="17"/>
  <c r="F1476" i="17"/>
  <c r="H1476" i="17"/>
  <c r="B1477" i="17"/>
  <c r="C1476" i="17"/>
  <c r="E1476" i="17" s="1"/>
  <c r="J1475" i="17" l="1"/>
  <c r="L1475" i="17"/>
  <c r="H1477" i="17"/>
  <c r="B1478" i="17"/>
  <c r="G1477" i="17"/>
  <c r="F1477" i="17"/>
  <c r="C1477" i="17"/>
  <c r="E1477" i="17" s="1"/>
  <c r="I1476" i="17"/>
  <c r="L1476" i="17" s="1"/>
  <c r="D1476" i="17"/>
  <c r="I1477" i="17" l="1"/>
  <c r="L1477" i="17" s="1"/>
  <c r="J1476" i="17"/>
  <c r="H1478" i="17"/>
  <c r="B1479" i="17"/>
  <c r="G1478" i="17"/>
  <c r="F1478" i="17"/>
  <c r="C1478" i="17"/>
  <c r="E1478" i="17" s="1"/>
  <c r="D1477" i="17"/>
  <c r="J1477" i="17" l="1"/>
  <c r="I1478" i="17"/>
  <c r="L1478" i="17" s="1"/>
  <c r="D1478" i="17"/>
  <c r="F1479" i="17"/>
  <c r="B1480" i="17"/>
  <c r="H1479" i="17"/>
  <c r="G1479" i="17"/>
  <c r="C1479" i="17"/>
  <c r="E1479" i="17" s="1"/>
  <c r="D1479" i="17" l="1"/>
  <c r="I1479" i="17"/>
  <c r="L1479" i="17" s="1"/>
  <c r="G1480" i="17"/>
  <c r="F1480" i="17"/>
  <c r="B1481" i="17"/>
  <c r="H1480" i="17"/>
  <c r="C1480" i="17"/>
  <c r="E1480" i="17" s="1"/>
  <c r="J1478" i="17"/>
  <c r="H1481" i="17" l="1"/>
  <c r="G1481" i="17"/>
  <c r="F1481" i="17"/>
  <c r="B1482" i="17"/>
  <c r="C1481" i="17"/>
  <c r="E1481" i="17" s="1"/>
  <c r="D1480" i="17"/>
  <c r="I1480" i="17"/>
  <c r="L1480" i="17" s="1"/>
  <c r="J1479" i="17"/>
  <c r="I1481" i="17" l="1"/>
  <c r="D1481" i="17"/>
  <c r="B1483" i="17"/>
  <c r="H1482" i="17"/>
  <c r="G1482" i="17"/>
  <c r="F1482" i="17"/>
  <c r="C1482" i="17"/>
  <c r="E1482" i="17" s="1"/>
  <c r="J1480" i="17"/>
  <c r="J1481" i="17" l="1"/>
  <c r="L1481" i="17"/>
  <c r="D1482" i="17"/>
  <c r="I1482" i="17"/>
  <c r="L1482" i="17" s="1"/>
  <c r="F1483" i="17"/>
  <c r="B1484" i="17"/>
  <c r="H1483" i="17"/>
  <c r="G1483" i="17"/>
  <c r="C1483" i="17"/>
  <c r="E1483" i="17" s="1"/>
  <c r="G1484" i="17" l="1"/>
  <c r="F1484" i="17"/>
  <c r="B1485" i="17"/>
  <c r="H1484" i="17"/>
  <c r="C1484" i="17"/>
  <c r="E1484" i="17" s="1"/>
  <c r="D1483" i="17"/>
  <c r="I1483" i="17"/>
  <c r="L1483" i="17" s="1"/>
  <c r="J1482" i="17"/>
  <c r="D1484" i="17" l="1"/>
  <c r="H1485" i="17"/>
  <c r="B1486" i="17"/>
  <c r="G1485" i="17"/>
  <c r="F1485" i="17"/>
  <c r="C1485" i="17"/>
  <c r="E1485" i="17" s="1"/>
  <c r="I1484" i="17"/>
  <c r="L1484" i="17" s="1"/>
  <c r="J1483" i="17"/>
  <c r="I1485" i="17" l="1"/>
  <c r="L1485" i="17" s="1"/>
  <c r="D1485" i="17"/>
  <c r="H1486" i="17"/>
  <c r="B1487" i="17"/>
  <c r="F1486" i="17"/>
  <c r="D1486" i="17"/>
  <c r="G1486" i="17"/>
  <c r="C1486" i="17"/>
  <c r="E1486" i="17" s="1"/>
  <c r="J1484" i="17"/>
  <c r="J1485" i="17" l="1"/>
  <c r="I1486" i="17"/>
  <c r="L1486" i="17" s="1"/>
  <c r="F1487" i="17"/>
  <c r="B1488" i="17"/>
  <c r="H1487" i="17"/>
  <c r="G1487" i="17"/>
  <c r="C1487" i="17"/>
  <c r="E1487" i="17" s="1"/>
  <c r="J1486" i="17" l="1"/>
  <c r="D1487" i="17"/>
  <c r="I1487" i="17"/>
  <c r="G1488" i="17"/>
  <c r="H1488" i="17"/>
  <c r="F1488" i="17"/>
  <c r="B1489" i="17"/>
  <c r="C1488" i="17"/>
  <c r="E1488" i="17" s="1"/>
  <c r="J1487" i="17" l="1"/>
  <c r="L1487" i="17"/>
  <c r="D1488" i="17"/>
  <c r="I1488" i="17"/>
  <c r="L1488" i="17" s="1"/>
  <c r="H1489" i="17"/>
  <c r="G1489" i="17"/>
  <c r="F1489" i="17"/>
  <c r="B1490" i="17"/>
  <c r="C1489" i="17"/>
  <c r="E1489" i="17" s="1"/>
  <c r="J1488" i="17" l="1"/>
  <c r="I1489" i="17"/>
  <c r="D1489" i="17"/>
  <c r="B1491" i="17"/>
  <c r="H1490" i="17"/>
  <c r="G1490" i="17"/>
  <c r="F1490" i="17"/>
  <c r="C1490" i="17"/>
  <c r="E1490" i="17" s="1"/>
  <c r="J1489" i="17" l="1"/>
  <c r="L1489" i="17"/>
  <c r="D1490" i="17"/>
  <c r="F1491" i="17"/>
  <c r="B1492" i="17"/>
  <c r="H1491" i="17"/>
  <c r="G1491" i="17"/>
  <c r="C1491" i="17"/>
  <c r="E1491" i="17" s="1"/>
  <c r="I1490" i="17"/>
  <c r="L1490" i="17" s="1"/>
  <c r="J1490" i="17" l="1"/>
  <c r="D1491" i="17"/>
  <c r="I1491" i="17"/>
  <c r="L1491" i="17" s="1"/>
  <c r="G1492" i="17"/>
  <c r="F1492" i="17"/>
  <c r="D1492" i="17"/>
  <c r="B1493" i="17"/>
  <c r="H1492" i="17"/>
  <c r="C1492" i="17"/>
  <c r="E1492" i="17" s="1"/>
  <c r="I1492" i="17" l="1"/>
  <c r="J1491" i="17"/>
  <c r="H1493" i="17"/>
  <c r="F1493" i="17"/>
  <c r="B1494" i="17"/>
  <c r="G1493" i="17"/>
  <c r="C1493" i="17"/>
  <c r="E1493" i="17" s="1"/>
  <c r="J1492" i="17" l="1"/>
  <c r="L1492" i="17"/>
  <c r="H1494" i="17"/>
  <c r="B1495" i="17"/>
  <c r="G1494" i="17"/>
  <c r="F1494" i="17"/>
  <c r="C1494" i="17"/>
  <c r="E1494" i="17" s="1"/>
  <c r="D1493" i="17"/>
  <c r="I1493" i="17"/>
  <c r="L1493" i="17" s="1"/>
  <c r="I1494" i="17" l="1"/>
  <c r="L1494" i="17" s="1"/>
  <c r="F1495" i="17"/>
  <c r="B1496" i="17"/>
  <c r="H1495" i="17"/>
  <c r="G1495" i="17"/>
  <c r="C1495" i="17"/>
  <c r="E1495" i="17" s="1"/>
  <c r="D1494" i="17"/>
  <c r="J1493" i="17"/>
  <c r="D1495" i="17" l="1"/>
  <c r="I1495" i="17"/>
  <c r="L1495" i="17" s="1"/>
  <c r="G1496" i="17"/>
  <c r="H1496" i="17"/>
  <c r="F1496" i="17"/>
  <c r="B1497" i="17"/>
  <c r="C1496" i="17"/>
  <c r="E1496" i="17" s="1"/>
  <c r="J1494" i="17"/>
  <c r="D1496" i="17" l="1"/>
  <c r="I1496" i="17"/>
  <c r="H1497" i="17"/>
  <c r="G1497" i="17"/>
  <c r="B1498" i="17"/>
  <c r="F1497" i="17"/>
  <c r="C1497" i="17"/>
  <c r="E1497" i="17" s="1"/>
  <c r="J1495" i="17"/>
  <c r="J1496" i="17" l="1"/>
  <c r="L1496" i="17"/>
  <c r="I1497" i="17"/>
  <c r="B1499" i="17"/>
  <c r="H1498" i="17"/>
  <c r="G1498" i="17"/>
  <c r="F1498" i="17"/>
  <c r="C1498" i="17"/>
  <c r="E1498" i="17" s="1"/>
  <c r="D1497" i="17"/>
  <c r="J1497" i="17" l="1"/>
  <c r="L1497" i="17"/>
  <c r="D1498" i="17"/>
  <c r="I1498" i="17"/>
  <c r="L1498" i="17" s="1"/>
  <c r="F1499" i="17"/>
  <c r="B1500" i="17"/>
  <c r="H1499" i="17"/>
  <c r="G1499" i="17"/>
  <c r="C1499" i="17"/>
  <c r="E1499" i="17" s="1"/>
  <c r="D1499" i="17" l="1"/>
  <c r="G1500" i="17"/>
  <c r="F1500" i="17"/>
  <c r="B1501" i="17"/>
  <c r="H1500" i="17"/>
  <c r="C1500" i="17"/>
  <c r="E1500" i="17" s="1"/>
  <c r="J1498" i="17"/>
  <c r="I1499" i="17"/>
  <c r="L1499" i="17" s="1"/>
  <c r="H1501" i="17" l="1"/>
  <c r="G1501" i="17"/>
  <c r="F1501" i="17"/>
  <c r="B1502" i="17"/>
  <c r="C1501" i="17"/>
  <c r="E1501" i="17" s="1"/>
  <c r="J1499" i="17"/>
  <c r="D1500" i="17"/>
  <c r="I1500" i="17"/>
  <c r="L1500" i="17" s="1"/>
  <c r="I1501" i="17" l="1"/>
  <c r="H1502" i="17"/>
  <c r="B1503" i="17"/>
  <c r="G1502" i="17"/>
  <c r="F1502" i="17"/>
  <c r="C1502" i="17"/>
  <c r="E1502" i="17" s="1"/>
  <c r="J1500" i="17"/>
  <c r="D1501" i="17"/>
  <c r="J1501" i="17" l="1"/>
  <c r="L1501" i="17"/>
  <c r="D1502" i="17"/>
  <c r="I1502" i="17"/>
  <c r="F1503" i="17"/>
  <c r="B1504" i="17"/>
  <c r="H1503" i="17"/>
  <c r="G1503" i="17"/>
  <c r="C1503" i="17"/>
  <c r="E1503" i="17" s="1"/>
  <c r="J1502" i="17" l="1"/>
  <c r="L1502" i="17"/>
  <c r="D1503" i="17"/>
  <c r="I1503" i="17"/>
  <c r="L1503" i="17" s="1"/>
  <c r="G1504" i="17"/>
  <c r="B1505" i="17"/>
  <c r="H1504" i="17"/>
  <c r="F1504" i="17"/>
  <c r="C1504" i="17"/>
  <c r="E1504" i="17" s="1"/>
  <c r="I1504" i="17" l="1"/>
  <c r="L1504" i="17" s="1"/>
  <c r="D1504" i="17"/>
  <c r="H1505" i="17"/>
  <c r="G1505" i="17"/>
  <c r="B1506" i="17"/>
  <c r="F1505" i="17"/>
  <c r="C1505" i="17"/>
  <c r="E1505" i="17" s="1"/>
  <c r="J1503" i="17"/>
  <c r="J1504" i="17" l="1"/>
  <c r="D1505" i="17"/>
  <c r="B1507" i="17"/>
  <c r="H1506" i="17"/>
  <c r="G1506" i="17"/>
  <c r="F1506" i="17"/>
  <c r="C1506" i="17"/>
  <c r="E1506" i="17" s="1"/>
  <c r="I1505" i="17"/>
  <c r="L1505" i="17" s="1"/>
  <c r="I1506" i="17" l="1"/>
  <c r="J1505" i="17"/>
  <c r="D1506" i="17"/>
  <c r="F1507" i="17"/>
  <c r="B1508" i="17"/>
  <c r="G1507" i="17"/>
  <c r="H1507" i="17"/>
  <c r="C1507" i="17"/>
  <c r="E1507" i="17" s="1"/>
  <c r="J1506" i="17" l="1"/>
  <c r="L1506" i="17"/>
  <c r="G1508" i="17"/>
  <c r="F1508" i="17"/>
  <c r="H1508" i="17"/>
  <c r="B1509" i="17"/>
  <c r="C1508" i="17"/>
  <c r="E1508" i="17" s="1"/>
  <c r="D1507" i="17"/>
  <c r="I1507" i="17"/>
  <c r="L1507" i="17" s="1"/>
  <c r="D1508" i="17" l="1"/>
  <c r="I1508" i="17"/>
  <c r="L1508" i="17" s="1"/>
  <c r="H1509" i="17"/>
  <c r="G1509" i="17"/>
  <c r="F1509" i="17"/>
  <c r="B1510" i="17"/>
  <c r="C1509" i="17"/>
  <c r="E1509" i="17" s="1"/>
  <c r="J1507" i="17"/>
  <c r="D1509" i="17" l="1"/>
  <c r="H1510" i="17"/>
  <c r="B1511" i="17"/>
  <c r="G1510" i="17"/>
  <c r="F1510" i="17"/>
  <c r="C1510" i="17"/>
  <c r="E1510" i="17" s="1"/>
  <c r="J1508" i="17"/>
  <c r="I1509" i="17"/>
  <c r="L1509" i="17" s="1"/>
  <c r="I1510" i="17" l="1"/>
  <c r="D1510" i="17"/>
  <c r="J1509" i="17"/>
  <c r="F1511" i="17"/>
  <c r="B1512" i="17"/>
  <c r="H1511" i="17"/>
  <c r="G1511" i="17"/>
  <c r="C1511" i="17"/>
  <c r="E1511" i="17" s="1"/>
  <c r="J1510" i="17" l="1"/>
  <c r="L1510" i="17"/>
  <c r="I1511" i="17"/>
  <c r="L1511" i="17" s="1"/>
  <c r="D1511" i="17"/>
  <c r="G1512" i="17"/>
  <c r="B1513" i="17"/>
  <c r="H1512" i="17"/>
  <c r="F1512" i="17"/>
  <c r="C1512" i="17"/>
  <c r="E1512" i="17" s="1"/>
  <c r="J1511" i="17" l="1"/>
  <c r="B1514" i="17"/>
  <c r="H1513" i="17"/>
  <c r="G1513" i="17"/>
  <c r="F1513" i="17"/>
  <c r="C1513" i="17"/>
  <c r="E1513" i="17" s="1"/>
  <c r="D1512" i="17"/>
  <c r="I1512" i="17"/>
  <c r="L1512" i="17" s="1"/>
  <c r="I1513" i="17" l="1"/>
  <c r="D1513" i="17"/>
  <c r="J1512" i="17"/>
  <c r="B1515" i="17"/>
  <c r="H1514" i="17"/>
  <c r="G1514" i="17"/>
  <c r="F1514" i="17"/>
  <c r="C1514" i="17"/>
  <c r="E1514" i="17" s="1"/>
  <c r="J1513" i="17" l="1"/>
  <c r="L1513" i="17"/>
  <c r="I1514" i="17"/>
  <c r="G1515" i="17"/>
  <c r="F1515" i="17"/>
  <c r="B1516" i="17"/>
  <c r="H1515" i="17"/>
  <c r="C1515" i="17"/>
  <c r="E1515" i="17" s="1"/>
  <c r="D1514" i="17"/>
  <c r="J1514" i="17" l="1"/>
  <c r="L1514" i="17"/>
  <c r="D1515" i="17"/>
  <c r="I1515" i="17"/>
  <c r="L1515" i="17" s="1"/>
  <c r="G1516" i="17"/>
  <c r="F1516" i="17"/>
  <c r="B1517" i="17"/>
  <c r="H1516" i="17"/>
  <c r="C1516" i="17"/>
  <c r="E1516" i="17" s="1"/>
  <c r="D1516" i="17" l="1"/>
  <c r="H1517" i="17"/>
  <c r="G1517" i="17"/>
  <c r="F1517" i="17"/>
  <c r="B1518" i="17"/>
  <c r="C1517" i="17"/>
  <c r="E1517" i="17" s="1"/>
  <c r="J1515" i="17"/>
  <c r="I1516" i="17"/>
  <c r="L1516" i="17" s="1"/>
  <c r="I1517" i="17" l="1"/>
  <c r="D1517" i="17"/>
  <c r="F1518" i="17"/>
  <c r="B1519" i="17"/>
  <c r="H1518" i="17"/>
  <c r="G1518" i="17"/>
  <c r="C1518" i="17"/>
  <c r="E1518" i="17" s="1"/>
  <c r="J1516" i="17"/>
  <c r="J1517" i="17" l="1"/>
  <c r="L1517" i="17"/>
  <c r="I1518" i="17"/>
  <c r="L1518" i="17" s="1"/>
  <c r="F1519" i="17"/>
  <c r="B1520" i="17"/>
  <c r="H1519" i="17"/>
  <c r="G1519" i="17"/>
  <c r="C1519" i="17"/>
  <c r="E1519" i="17" s="1"/>
  <c r="D1518" i="17"/>
  <c r="D1519" i="17" l="1"/>
  <c r="H1520" i="17"/>
  <c r="G1520" i="17"/>
  <c r="B1521" i="17"/>
  <c r="F1520" i="17"/>
  <c r="C1520" i="17"/>
  <c r="E1520" i="17" s="1"/>
  <c r="I1519" i="17"/>
  <c r="L1519" i="17" s="1"/>
  <c r="J1518" i="17"/>
  <c r="I1520" i="17" l="1"/>
  <c r="D1520" i="17"/>
  <c r="B1522" i="17"/>
  <c r="H1521" i="17"/>
  <c r="G1521" i="17"/>
  <c r="F1521" i="17"/>
  <c r="C1521" i="17"/>
  <c r="E1521" i="17" s="1"/>
  <c r="J1519" i="17"/>
  <c r="J1520" i="17" l="1"/>
  <c r="L1520" i="17"/>
  <c r="I1521" i="17"/>
  <c r="L1521" i="17" s="1"/>
  <c r="B1523" i="17"/>
  <c r="H1522" i="17"/>
  <c r="G1522" i="17"/>
  <c r="F1522" i="17"/>
  <c r="C1522" i="17"/>
  <c r="E1522" i="17" s="1"/>
  <c r="D1521" i="17"/>
  <c r="J1521" i="17" l="1"/>
  <c r="D1522" i="17"/>
  <c r="G1523" i="17"/>
  <c r="F1523" i="17"/>
  <c r="B1524" i="17"/>
  <c r="H1523" i="17"/>
  <c r="C1523" i="17"/>
  <c r="E1523" i="17" s="1"/>
  <c r="I1522" i="17"/>
  <c r="L1522" i="17" s="1"/>
  <c r="G1524" i="17" l="1"/>
  <c r="H1524" i="17"/>
  <c r="F1524" i="17"/>
  <c r="B1525" i="17"/>
  <c r="C1524" i="17"/>
  <c r="E1524" i="17" s="1"/>
  <c r="J1522" i="17"/>
  <c r="I1523" i="17"/>
  <c r="L1523" i="17" s="1"/>
  <c r="D1523" i="17"/>
  <c r="I1524" i="17" l="1"/>
  <c r="H1525" i="17"/>
  <c r="G1525" i="17"/>
  <c r="B1526" i="17"/>
  <c r="F1525" i="17"/>
  <c r="C1525" i="17"/>
  <c r="E1525" i="17" s="1"/>
  <c r="J1523" i="17"/>
  <c r="D1524" i="17"/>
  <c r="J1524" i="17" l="1"/>
  <c r="L1524" i="17"/>
  <c r="D1525" i="17"/>
  <c r="I1525" i="17"/>
  <c r="F1526" i="17"/>
  <c r="B1527" i="17"/>
  <c r="G1526" i="17"/>
  <c r="H1526" i="17"/>
  <c r="C1526" i="17"/>
  <c r="E1526" i="17" s="1"/>
  <c r="J1525" i="17" l="1"/>
  <c r="L1525" i="17"/>
  <c r="D1526" i="17"/>
  <c r="F1527" i="17"/>
  <c r="B1528" i="17"/>
  <c r="G1527" i="17"/>
  <c r="H1527" i="17"/>
  <c r="C1527" i="17"/>
  <c r="E1527" i="17" s="1"/>
  <c r="I1526" i="17"/>
  <c r="L1526" i="17" s="1"/>
  <c r="D1527" i="17" l="1"/>
  <c r="H1528" i="17"/>
  <c r="G1528" i="17"/>
  <c r="B1529" i="17"/>
  <c r="F1528" i="17"/>
  <c r="C1528" i="17"/>
  <c r="E1528" i="17" s="1"/>
  <c r="I1527" i="17"/>
  <c r="L1527" i="17" s="1"/>
  <c r="J1526" i="17"/>
  <c r="I1528" i="17" l="1"/>
  <c r="L1528" i="17" s="1"/>
  <c r="B1530" i="17"/>
  <c r="H1529" i="17"/>
  <c r="G1529" i="17"/>
  <c r="F1529" i="17"/>
  <c r="C1529" i="17"/>
  <c r="E1529" i="17" s="1"/>
  <c r="D1528" i="17"/>
  <c r="J1527" i="17"/>
  <c r="J1528" i="17" l="1"/>
  <c r="D1529" i="17"/>
  <c r="I1529" i="17"/>
  <c r="B1531" i="17"/>
  <c r="F1530" i="17"/>
  <c r="H1530" i="17"/>
  <c r="G1530" i="17"/>
  <c r="C1530" i="17"/>
  <c r="E1530" i="17" s="1"/>
  <c r="J1529" i="17" l="1"/>
  <c r="L1529" i="17"/>
  <c r="D1530" i="17"/>
  <c r="G1531" i="17"/>
  <c r="F1531" i="17"/>
  <c r="H1531" i="17"/>
  <c r="B1532" i="17"/>
  <c r="C1531" i="17"/>
  <c r="E1531" i="17" s="1"/>
  <c r="I1530" i="17"/>
  <c r="L1530" i="17" s="1"/>
  <c r="D1531" i="17" l="1"/>
  <c r="J1530" i="17"/>
  <c r="G1532" i="17"/>
  <c r="H1532" i="17"/>
  <c r="B1533" i="17"/>
  <c r="F1532" i="17"/>
  <c r="C1532" i="17"/>
  <c r="E1532" i="17" s="1"/>
  <c r="I1531" i="17"/>
  <c r="L1531" i="17" s="1"/>
  <c r="H1533" i="17" l="1"/>
  <c r="B1534" i="17"/>
  <c r="G1533" i="17"/>
  <c r="F1533" i="17"/>
  <c r="C1533" i="17"/>
  <c r="E1533" i="17" s="1"/>
  <c r="I1532" i="17"/>
  <c r="L1532" i="17" s="1"/>
  <c r="D1532" i="17"/>
  <c r="J1531" i="17"/>
  <c r="I1533" i="17" l="1"/>
  <c r="L1533" i="17" s="1"/>
  <c r="J1532" i="17"/>
  <c r="J1533" i="17"/>
  <c r="F1534" i="17"/>
  <c r="B1535" i="17"/>
  <c r="G1534" i="17"/>
  <c r="H1534" i="17"/>
  <c r="C1534" i="17"/>
  <c r="E1534" i="17" s="1"/>
  <c r="D1533" i="17"/>
  <c r="I1534" i="17" l="1"/>
  <c r="F1535" i="17"/>
  <c r="H1535" i="17"/>
  <c r="G1535" i="17"/>
  <c r="B1536" i="17"/>
  <c r="C1535" i="17"/>
  <c r="E1535" i="17" s="1"/>
  <c r="D1534" i="17"/>
  <c r="J1534" i="17" l="1"/>
  <c r="L1534" i="17"/>
  <c r="H1536" i="17"/>
  <c r="G1536" i="17"/>
  <c r="F1536" i="17"/>
  <c r="B1537" i="17"/>
  <c r="C1536" i="17"/>
  <c r="E1536" i="17" s="1"/>
  <c r="I1535" i="17"/>
  <c r="L1535" i="17" s="1"/>
  <c r="D1535" i="17"/>
  <c r="I1536" i="17" l="1"/>
  <c r="L1536" i="17" s="1"/>
  <c r="B1538" i="17"/>
  <c r="H1537" i="17"/>
  <c r="F1537" i="17"/>
  <c r="G1537" i="17"/>
  <c r="C1537" i="17"/>
  <c r="E1537" i="17" s="1"/>
  <c r="D1536" i="17"/>
  <c r="J1535" i="17"/>
  <c r="J1536" i="17"/>
  <c r="D1537" i="17" l="1"/>
  <c r="I1537" i="17"/>
  <c r="L1537" i="17" s="1"/>
  <c r="B1539" i="17"/>
  <c r="G1538" i="17"/>
  <c r="F1538" i="17"/>
  <c r="H1538" i="17"/>
  <c r="C1538" i="17"/>
  <c r="E1538" i="17" s="1"/>
  <c r="J1537" i="17" l="1"/>
  <c r="G1539" i="17"/>
  <c r="F1539" i="17"/>
  <c r="B1540" i="17"/>
  <c r="H1539" i="17"/>
  <c r="C1539" i="17"/>
  <c r="E1539" i="17" s="1"/>
  <c r="I1538" i="17"/>
  <c r="L1538" i="17" s="1"/>
  <c r="D1538" i="17"/>
  <c r="J1538" i="17" l="1"/>
  <c r="G1540" i="17"/>
  <c r="F1540" i="17"/>
  <c r="B1541" i="17"/>
  <c r="H1540" i="17"/>
  <c r="C1540" i="17"/>
  <c r="E1540" i="17" s="1"/>
  <c r="I1539" i="17"/>
  <c r="L1539" i="17" s="1"/>
  <c r="D1539" i="17"/>
  <c r="D1540" i="17" l="1"/>
  <c r="I1540" i="17"/>
  <c r="H1541" i="17"/>
  <c r="B1542" i="17"/>
  <c r="G1541" i="17"/>
  <c r="F1541" i="17"/>
  <c r="C1541" i="17"/>
  <c r="E1541" i="17" s="1"/>
  <c r="J1539" i="17"/>
  <c r="J1540" i="17" l="1"/>
  <c r="L1540" i="17"/>
  <c r="F1542" i="17"/>
  <c r="B1543" i="17"/>
  <c r="G1542" i="17"/>
  <c r="H1542" i="17"/>
  <c r="C1542" i="17"/>
  <c r="E1542" i="17" s="1"/>
  <c r="D1541" i="17"/>
  <c r="I1541" i="17"/>
  <c r="L1541" i="17" s="1"/>
  <c r="D1542" i="17" l="1"/>
  <c r="F1543" i="17"/>
  <c r="B1544" i="17"/>
  <c r="H1543" i="17"/>
  <c r="G1543" i="17"/>
  <c r="C1543" i="17"/>
  <c r="E1543" i="17" s="1"/>
  <c r="J1541" i="17"/>
  <c r="I1542" i="17"/>
  <c r="L1542" i="17" s="1"/>
  <c r="J1542" i="17" l="1"/>
  <c r="H1544" i="17"/>
  <c r="G1544" i="17"/>
  <c r="F1544" i="17"/>
  <c r="B1545" i="17"/>
  <c r="C1544" i="17"/>
  <c r="E1544" i="17" s="1"/>
  <c r="D1543" i="17"/>
  <c r="I1543" i="17"/>
  <c r="L1543" i="17" s="1"/>
  <c r="D1544" i="17" l="1"/>
  <c r="B1546" i="17"/>
  <c r="H1545" i="17"/>
  <c r="G1545" i="17"/>
  <c r="F1545" i="17"/>
  <c r="C1545" i="17"/>
  <c r="E1545" i="17" s="1"/>
  <c r="J1543" i="17"/>
  <c r="I1544" i="17"/>
  <c r="L1544" i="17" s="1"/>
  <c r="D1545" i="17" l="1"/>
  <c r="I1545" i="17"/>
  <c r="L1545" i="17" s="1"/>
  <c r="J1544" i="17"/>
  <c r="B1547" i="17"/>
  <c r="H1546" i="17"/>
  <c r="F1546" i="17"/>
  <c r="G1546" i="17"/>
  <c r="C1546" i="17"/>
  <c r="E1546" i="17" s="1"/>
  <c r="G1547" i="17" l="1"/>
  <c r="F1547" i="17"/>
  <c r="B1548" i="17"/>
  <c r="H1547" i="17"/>
  <c r="C1547" i="17"/>
  <c r="E1547" i="17" s="1"/>
  <c r="D1546" i="17"/>
  <c r="J1545" i="17"/>
  <c r="I1546" i="17"/>
  <c r="L1546" i="17" s="1"/>
  <c r="G1548" i="17" l="1"/>
  <c r="B1549" i="17"/>
  <c r="F1548" i="17"/>
  <c r="H1548" i="17"/>
  <c r="C1548" i="17"/>
  <c r="E1548" i="17" s="1"/>
  <c r="D1547" i="17"/>
  <c r="I1547" i="17"/>
  <c r="L1547" i="17" s="1"/>
  <c r="J1546" i="17"/>
  <c r="H1549" i="17" l="1"/>
  <c r="G1549" i="17"/>
  <c r="B1550" i="17"/>
  <c r="F1549" i="17"/>
  <c r="C1549" i="17"/>
  <c r="E1549" i="17" s="1"/>
  <c r="I1548" i="17"/>
  <c r="L1548" i="17" s="1"/>
  <c r="J1547" i="17"/>
  <c r="D1548" i="17"/>
  <c r="I1549" i="17" l="1"/>
  <c r="L1549" i="17" s="1"/>
  <c r="J1548" i="17"/>
  <c r="D1549" i="17"/>
  <c r="F1550" i="17"/>
  <c r="B1551" i="17"/>
  <c r="G1550" i="17"/>
  <c r="H1550" i="17"/>
  <c r="C1550" i="17"/>
  <c r="E1550" i="17" s="1"/>
  <c r="J1549" i="17" l="1"/>
  <c r="D1550" i="17"/>
  <c r="I1550" i="17"/>
  <c r="L1550" i="17" s="1"/>
  <c r="F1551" i="17"/>
  <c r="B1552" i="17"/>
  <c r="H1551" i="17"/>
  <c r="G1551" i="17"/>
  <c r="C1551" i="17"/>
  <c r="E1551" i="17" s="1"/>
  <c r="D1551" i="17" l="1"/>
  <c r="I1551" i="17"/>
  <c r="L1551" i="17" s="1"/>
  <c r="J1550" i="17"/>
  <c r="H1552" i="17"/>
  <c r="G1552" i="17"/>
  <c r="F1552" i="17"/>
  <c r="D1552" i="17"/>
  <c r="B1553" i="17"/>
  <c r="C1552" i="17"/>
  <c r="E1552" i="17" s="1"/>
  <c r="I1552" i="17" l="1"/>
  <c r="B1554" i="17"/>
  <c r="H1553" i="17"/>
  <c r="G1553" i="17"/>
  <c r="F1553" i="17"/>
  <c r="C1553" i="17"/>
  <c r="E1553" i="17" s="1"/>
  <c r="J1551" i="17"/>
  <c r="J1552" i="17" l="1"/>
  <c r="L1552" i="17"/>
  <c r="D1553" i="17"/>
  <c r="B1555" i="17"/>
  <c r="F1554" i="17"/>
  <c r="H1554" i="17"/>
  <c r="G1554" i="17"/>
  <c r="C1554" i="17"/>
  <c r="E1554" i="17" s="1"/>
  <c r="I1553" i="17"/>
  <c r="L1553" i="17" s="1"/>
  <c r="D1554" i="17" l="1"/>
  <c r="G1555" i="17"/>
  <c r="F1555" i="17"/>
  <c r="B1556" i="17"/>
  <c r="H1555" i="17"/>
  <c r="C1555" i="17"/>
  <c r="E1555" i="17" s="1"/>
  <c r="J1553" i="17"/>
  <c r="I1554" i="17"/>
  <c r="L1554" i="17" s="1"/>
  <c r="D1555" i="17" l="1"/>
  <c r="B1557" i="17"/>
  <c r="G1556" i="17"/>
  <c r="F1556" i="17"/>
  <c r="H1556" i="17"/>
  <c r="C1556" i="17"/>
  <c r="E1556" i="17" s="1"/>
  <c r="J1554" i="17"/>
  <c r="I1555" i="17"/>
  <c r="L1555" i="17" s="1"/>
  <c r="I1556" i="17" l="1"/>
  <c r="J1555" i="17"/>
  <c r="F1557" i="17"/>
  <c r="B1558" i="17"/>
  <c r="H1557" i="17"/>
  <c r="G1557" i="17"/>
  <c r="C1557" i="17"/>
  <c r="E1557" i="17" s="1"/>
  <c r="D1556" i="17"/>
  <c r="J1556" i="17" l="1"/>
  <c r="L1556" i="17"/>
  <c r="I1557" i="17"/>
  <c r="L1557" i="17" s="1"/>
  <c r="H1558" i="17"/>
  <c r="B1559" i="17"/>
  <c r="G1558" i="17"/>
  <c r="F1558" i="17"/>
  <c r="C1558" i="17"/>
  <c r="E1558" i="17" s="1"/>
  <c r="D1557" i="17"/>
  <c r="J1557" i="17" l="1"/>
  <c r="D1558" i="17"/>
  <c r="H1559" i="17"/>
  <c r="G1559" i="17"/>
  <c r="F1559" i="17"/>
  <c r="B1560" i="17"/>
  <c r="C1559" i="17"/>
  <c r="E1559" i="17" s="1"/>
  <c r="I1558" i="17"/>
  <c r="L1558" i="17" s="1"/>
  <c r="I1559" i="17" l="1"/>
  <c r="L1559" i="17" s="1"/>
  <c r="J1558" i="17"/>
  <c r="B1561" i="17"/>
  <c r="F1560" i="17"/>
  <c r="H1560" i="17"/>
  <c r="G1560" i="17"/>
  <c r="C1560" i="17"/>
  <c r="E1560" i="17" s="1"/>
  <c r="D1559" i="17"/>
  <c r="J1559" i="17" l="1"/>
  <c r="I1560" i="17"/>
  <c r="L1560" i="17" s="1"/>
  <c r="B1562" i="17"/>
  <c r="G1561" i="17"/>
  <c r="H1561" i="17"/>
  <c r="F1561" i="17"/>
  <c r="C1561" i="17"/>
  <c r="E1561" i="17" s="1"/>
  <c r="D1560" i="17"/>
  <c r="J1560" i="17" l="1"/>
  <c r="I1561" i="17"/>
  <c r="L1561" i="17" s="1"/>
  <c r="G1562" i="17"/>
  <c r="H1562" i="17"/>
  <c r="F1562" i="17"/>
  <c r="B1563" i="17"/>
  <c r="C1562" i="17"/>
  <c r="E1562" i="17" s="1"/>
  <c r="D1561" i="17"/>
  <c r="J1561" i="17" l="1"/>
  <c r="D1562" i="17"/>
  <c r="I1562" i="17"/>
  <c r="L1562" i="17" s="1"/>
  <c r="H1563" i="17"/>
  <c r="B1564" i="17"/>
  <c r="G1563" i="17"/>
  <c r="F1563" i="17"/>
  <c r="C1563" i="17"/>
  <c r="E1563" i="17" s="1"/>
  <c r="J1562" i="17" l="1"/>
  <c r="I1563" i="17"/>
  <c r="L1563" i="17" s="1"/>
  <c r="G1564" i="17"/>
  <c r="F1564" i="17"/>
  <c r="B1565" i="17"/>
  <c r="H1564" i="17"/>
  <c r="C1564" i="17"/>
  <c r="E1564" i="17" s="1"/>
  <c r="D1563" i="17"/>
  <c r="J1563" i="17" l="1"/>
  <c r="D1564" i="17"/>
  <c r="I1564" i="17"/>
  <c r="L1564" i="17" s="1"/>
  <c r="F1565" i="17"/>
  <c r="B1566" i="17"/>
  <c r="H1565" i="17"/>
  <c r="G1565" i="17"/>
  <c r="C1565" i="17"/>
  <c r="E1565" i="17" s="1"/>
  <c r="I1565" i="17" l="1"/>
  <c r="L1565" i="17" s="1"/>
  <c r="D1565" i="17"/>
  <c r="B1567" i="17"/>
  <c r="G1566" i="17"/>
  <c r="H1566" i="17"/>
  <c r="F1566" i="17"/>
  <c r="C1566" i="17"/>
  <c r="E1566" i="17" s="1"/>
  <c r="J1564" i="17"/>
  <c r="D1566" i="17" l="1"/>
  <c r="I1566" i="17"/>
  <c r="H1567" i="17"/>
  <c r="B1568" i="17"/>
  <c r="G1567" i="17"/>
  <c r="F1567" i="17"/>
  <c r="C1567" i="17"/>
  <c r="E1567" i="17" s="1"/>
  <c r="J1565" i="17"/>
  <c r="J1566" i="17" l="1"/>
  <c r="L1566" i="17"/>
  <c r="D1567" i="17"/>
  <c r="B1569" i="17"/>
  <c r="H1568" i="17"/>
  <c r="G1568" i="17"/>
  <c r="F1568" i="17"/>
  <c r="C1568" i="17"/>
  <c r="E1568" i="17" s="1"/>
  <c r="I1567" i="17"/>
  <c r="L1567" i="17" s="1"/>
  <c r="I1568" i="17" l="1"/>
  <c r="D1568" i="17"/>
  <c r="J1567" i="17"/>
  <c r="B1570" i="17"/>
  <c r="F1569" i="17"/>
  <c r="H1569" i="17"/>
  <c r="G1569" i="17"/>
  <c r="C1569" i="17"/>
  <c r="E1569" i="17" s="1"/>
  <c r="J1568" i="17" l="1"/>
  <c r="L1568" i="17"/>
  <c r="D1569" i="17"/>
  <c r="I1569" i="17"/>
  <c r="L1569" i="17" s="1"/>
  <c r="G1570" i="17"/>
  <c r="F1570" i="17"/>
  <c r="B1571" i="17"/>
  <c r="H1570" i="17"/>
  <c r="C1570" i="17"/>
  <c r="E1570" i="17" s="1"/>
  <c r="D1570" i="17" l="1"/>
  <c r="I1570" i="17"/>
  <c r="L1570" i="17" s="1"/>
  <c r="J1569" i="17"/>
  <c r="G1571" i="17"/>
  <c r="H1571" i="17"/>
  <c r="B1572" i="17"/>
  <c r="F1571" i="17"/>
  <c r="C1571" i="17"/>
  <c r="E1571" i="17" s="1"/>
  <c r="H1572" i="17" l="1"/>
  <c r="F1572" i="17"/>
  <c r="B1573" i="17"/>
  <c r="G1572" i="17"/>
  <c r="C1572" i="17"/>
  <c r="E1572" i="17" s="1"/>
  <c r="D1571" i="17"/>
  <c r="I1571" i="17"/>
  <c r="L1571" i="17" s="1"/>
  <c r="J1570" i="17"/>
  <c r="I1572" i="17" l="1"/>
  <c r="F1573" i="17"/>
  <c r="B1574" i="17"/>
  <c r="H1573" i="17"/>
  <c r="G1573" i="17"/>
  <c r="C1573" i="17"/>
  <c r="E1573" i="17" s="1"/>
  <c r="D1572" i="17"/>
  <c r="J1571" i="17"/>
  <c r="J1572" i="17" l="1"/>
  <c r="L1572" i="17"/>
  <c r="D1573" i="17"/>
  <c r="I1573" i="17"/>
  <c r="L1573" i="17" s="1"/>
  <c r="F1574" i="17"/>
  <c r="H1574" i="17"/>
  <c r="B1575" i="17"/>
  <c r="G1574" i="17"/>
  <c r="C1574" i="17"/>
  <c r="E1574" i="17" s="1"/>
  <c r="D1574" i="17" l="1"/>
  <c r="H1575" i="17"/>
  <c r="G1575" i="17"/>
  <c r="F1575" i="17"/>
  <c r="B1576" i="17"/>
  <c r="C1575" i="17"/>
  <c r="E1575" i="17" s="1"/>
  <c r="I1574" i="17"/>
  <c r="L1574" i="17" s="1"/>
  <c r="J1573" i="17"/>
  <c r="I1575" i="17" l="1"/>
  <c r="L1575" i="17" s="1"/>
  <c r="B1577" i="17"/>
  <c r="H1576" i="17"/>
  <c r="F1576" i="17"/>
  <c r="G1576" i="17"/>
  <c r="C1576" i="17"/>
  <c r="E1576" i="17" s="1"/>
  <c r="D1575" i="17"/>
  <c r="J1574" i="17"/>
  <c r="I1576" i="17" l="1"/>
  <c r="B1578" i="17"/>
  <c r="G1577" i="17"/>
  <c r="H1577" i="17"/>
  <c r="F1577" i="17"/>
  <c r="C1577" i="17"/>
  <c r="E1577" i="17" s="1"/>
  <c r="D1576" i="17"/>
  <c r="J1575" i="17"/>
  <c r="J1576" i="17" l="1"/>
  <c r="L1576" i="17"/>
  <c r="D1577" i="17"/>
  <c r="G1578" i="17"/>
  <c r="F1578" i="17"/>
  <c r="H1578" i="17"/>
  <c r="B1579" i="17"/>
  <c r="C1578" i="17"/>
  <c r="E1578" i="17" s="1"/>
  <c r="I1577" i="17"/>
  <c r="L1577" i="17" s="1"/>
  <c r="J1577" i="17" l="1"/>
  <c r="I1578" i="17"/>
  <c r="L1578" i="17" s="1"/>
  <c r="G1579" i="17"/>
  <c r="F1579" i="17"/>
  <c r="B1580" i="17"/>
  <c r="H1579" i="17"/>
  <c r="C1579" i="17"/>
  <c r="E1579" i="17" s="1"/>
  <c r="D1578" i="17"/>
  <c r="I1579" i="17" l="1"/>
  <c r="L1579" i="17" s="1"/>
  <c r="D1579" i="17"/>
  <c r="J1578" i="17"/>
  <c r="H1580" i="17"/>
  <c r="G1580" i="17"/>
  <c r="F1580" i="17"/>
  <c r="B1581" i="17"/>
  <c r="C1580" i="17"/>
  <c r="E1580" i="17" s="1"/>
  <c r="J1579" i="17" l="1"/>
  <c r="I1580" i="17"/>
  <c r="L1580" i="17" s="1"/>
  <c r="F1581" i="17"/>
  <c r="B1582" i="17"/>
  <c r="H1581" i="17"/>
  <c r="G1581" i="17"/>
  <c r="C1581" i="17"/>
  <c r="E1581" i="17" s="1"/>
  <c r="D1580" i="17"/>
  <c r="J1580" i="17" l="1"/>
  <c r="D1581" i="17"/>
  <c r="I1581" i="17"/>
  <c r="F1582" i="17"/>
  <c r="H1582" i="17"/>
  <c r="B1583" i="17"/>
  <c r="G1582" i="17"/>
  <c r="C1582" i="17"/>
  <c r="E1582" i="17" s="1"/>
  <c r="J1581" i="17" l="1"/>
  <c r="L1581" i="17"/>
  <c r="D1582" i="17"/>
  <c r="I1582" i="17"/>
  <c r="H1583" i="17"/>
  <c r="G1583" i="17"/>
  <c r="B1584" i="17"/>
  <c r="F1583" i="17"/>
  <c r="C1583" i="17"/>
  <c r="E1583" i="17" s="1"/>
  <c r="J1582" i="17" l="1"/>
  <c r="L1582" i="17"/>
  <c r="D1583" i="17"/>
  <c r="I1583" i="17"/>
  <c r="B1585" i="17"/>
  <c r="H1584" i="17"/>
  <c r="G1584" i="17"/>
  <c r="F1584" i="17"/>
  <c r="C1584" i="17"/>
  <c r="E1584" i="17" s="1"/>
  <c r="J1583" i="17" l="1"/>
  <c r="L1583" i="17"/>
  <c r="D1584" i="17"/>
  <c r="I1584" i="17"/>
  <c r="B1586" i="17"/>
  <c r="H1585" i="17"/>
  <c r="F1585" i="17"/>
  <c r="G1585" i="17"/>
  <c r="C1585" i="17"/>
  <c r="E1585" i="17" s="1"/>
  <c r="J1584" i="17" l="1"/>
  <c r="L1584" i="17"/>
  <c r="D1585" i="17"/>
  <c r="G1586" i="17"/>
  <c r="F1586" i="17"/>
  <c r="H1586" i="17"/>
  <c r="B1587" i="17"/>
  <c r="C1586" i="17"/>
  <c r="E1586" i="17" s="1"/>
  <c r="I1585" i="17"/>
  <c r="L1585" i="17" s="1"/>
  <c r="D1586" i="17" l="1"/>
  <c r="G1587" i="17"/>
  <c r="H1587" i="17"/>
  <c r="F1587" i="17"/>
  <c r="B1588" i="17"/>
  <c r="C1587" i="17"/>
  <c r="E1587" i="17" s="1"/>
  <c r="J1585" i="17"/>
  <c r="I1586" i="17"/>
  <c r="L1586" i="17" s="1"/>
  <c r="H1588" i="17" l="1"/>
  <c r="G1588" i="17"/>
  <c r="B1589" i="17"/>
  <c r="F1588" i="17"/>
  <c r="C1588" i="17"/>
  <c r="E1588" i="17" s="1"/>
  <c r="I1587" i="17"/>
  <c r="L1587" i="17" s="1"/>
  <c r="J1586" i="17"/>
  <c r="D1587" i="17"/>
  <c r="I1588" i="17" l="1"/>
  <c r="F1589" i="17"/>
  <c r="B1590" i="17"/>
  <c r="H1589" i="17"/>
  <c r="G1589" i="17"/>
  <c r="C1589" i="17"/>
  <c r="E1589" i="17" s="1"/>
  <c r="D1588" i="17"/>
  <c r="J1587" i="17"/>
  <c r="J1588" i="17" l="1"/>
  <c r="L1588" i="17"/>
  <c r="D1589" i="17"/>
  <c r="I1589" i="17"/>
  <c r="L1589" i="17" s="1"/>
  <c r="F1590" i="17"/>
  <c r="B1591" i="17"/>
  <c r="G1590" i="17"/>
  <c r="H1590" i="17"/>
  <c r="C1590" i="17"/>
  <c r="E1590" i="17" s="1"/>
  <c r="D1590" i="17" l="1"/>
  <c r="H1591" i="17"/>
  <c r="G1591" i="17"/>
  <c r="B1592" i="17"/>
  <c r="F1591" i="17"/>
  <c r="C1591" i="17"/>
  <c r="E1591" i="17" s="1"/>
  <c r="I1590" i="17"/>
  <c r="L1590" i="17" s="1"/>
  <c r="J1589" i="17"/>
  <c r="I1591" i="17" l="1"/>
  <c r="D1591" i="17"/>
  <c r="B1593" i="17"/>
  <c r="H1592" i="17"/>
  <c r="G1592" i="17"/>
  <c r="F1592" i="17"/>
  <c r="C1592" i="17"/>
  <c r="E1592" i="17" s="1"/>
  <c r="J1590" i="17"/>
  <c r="J1591" i="17" l="1"/>
  <c r="L1591" i="17"/>
  <c r="I1592" i="17"/>
  <c r="L1592" i="17" s="1"/>
  <c r="B1594" i="17"/>
  <c r="F1593" i="17"/>
  <c r="G1593" i="17"/>
  <c r="H1593" i="17"/>
  <c r="C1593" i="17"/>
  <c r="E1593" i="17" s="1"/>
  <c r="D1592" i="17"/>
  <c r="J1592" i="17" l="1"/>
  <c r="D1593" i="17"/>
  <c r="I1593" i="17"/>
  <c r="L1593" i="17" s="1"/>
  <c r="G1594" i="17"/>
  <c r="F1594" i="17"/>
  <c r="H1594" i="17"/>
  <c r="B1595" i="17"/>
  <c r="C1594" i="17"/>
  <c r="E1594" i="17" s="1"/>
  <c r="G1595" i="17" l="1"/>
  <c r="H1595" i="17"/>
  <c r="B1596" i="17"/>
  <c r="F1595" i="17"/>
  <c r="C1595" i="17"/>
  <c r="E1595" i="17" s="1"/>
  <c r="D1594" i="17"/>
  <c r="I1594" i="17"/>
  <c r="L1594" i="17" s="1"/>
  <c r="J1593" i="17"/>
  <c r="I1595" i="17" l="1"/>
  <c r="L1595" i="17" s="1"/>
  <c r="H1596" i="17"/>
  <c r="B1597" i="17"/>
  <c r="G1596" i="17"/>
  <c r="F1596" i="17"/>
  <c r="C1596" i="17"/>
  <c r="E1596" i="17" s="1"/>
  <c r="J1594" i="17"/>
  <c r="D1595" i="17"/>
  <c r="J1595" i="17" l="1"/>
  <c r="D1596" i="17"/>
  <c r="F1597" i="17"/>
  <c r="B1598" i="17"/>
  <c r="H1597" i="17"/>
  <c r="G1597" i="17"/>
  <c r="C1597" i="17"/>
  <c r="E1597" i="17" s="1"/>
  <c r="I1596" i="17"/>
  <c r="L1596" i="17" s="1"/>
  <c r="J1596" i="17" l="1"/>
  <c r="D1597" i="17"/>
  <c r="F1598" i="17"/>
  <c r="B1599" i="17"/>
  <c r="G1598" i="17"/>
  <c r="H1598" i="17"/>
  <c r="C1598" i="17"/>
  <c r="E1598" i="17" s="1"/>
  <c r="I1597" i="17"/>
  <c r="L1597" i="17" s="1"/>
  <c r="I1598" i="17" l="1"/>
  <c r="L1598" i="17" s="1"/>
  <c r="J1597" i="17"/>
  <c r="D1598" i="17"/>
  <c r="H1599" i="17"/>
  <c r="G1599" i="17"/>
  <c r="F1599" i="17"/>
  <c r="B1600" i="17"/>
  <c r="C1599" i="17"/>
  <c r="E1599" i="17" s="1"/>
  <c r="D1599" i="17" l="1"/>
  <c r="B1601" i="17"/>
  <c r="H1600" i="17"/>
  <c r="F1600" i="17"/>
  <c r="G1600" i="17"/>
  <c r="C1600" i="17"/>
  <c r="E1600" i="17" s="1"/>
  <c r="I1599" i="17"/>
  <c r="L1599" i="17" s="1"/>
  <c r="J1598" i="17"/>
  <c r="I1600" i="17" l="1"/>
  <c r="B1602" i="17"/>
  <c r="G1601" i="17"/>
  <c r="F1601" i="17"/>
  <c r="H1601" i="17"/>
  <c r="C1601" i="17"/>
  <c r="E1601" i="17" s="1"/>
  <c r="D1600" i="17"/>
  <c r="J1599" i="17"/>
  <c r="J1600" i="17" l="1"/>
  <c r="L1600" i="17"/>
  <c r="D1601" i="17"/>
  <c r="G1602" i="17"/>
  <c r="F1602" i="17"/>
  <c r="H1602" i="17"/>
  <c r="B1603" i="17"/>
  <c r="C1602" i="17"/>
  <c r="E1602" i="17" s="1"/>
  <c r="I1601" i="17"/>
  <c r="L1601" i="17" s="1"/>
  <c r="D1602" i="17" l="1"/>
  <c r="G1603" i="17"/>
  <c r="B1604" i="17"/>
  <c r="H1603" i="17"/>
  <c r="F1603" i="17"/>
  <c r="C1603" i="17"/>
  <c r="E1603" i="17" s="1"/>
  <c r="J1601" i="17"/>
  <c r="I1602" i="17"/>
  <c r="L1602" i="17" s="1"/>
  <c r="I1603" i="17" l="1"/>
  <c r="H1604" i="17"/>
  <c r="B1605" i="17"/>
  <c r="G1604" i="17"/>
  <c r="F1604" i="17"/>
  <c r="C1604" i="17"/>
  <c r="E1604" i="17" s="1"/>
  <c r="D1603" i="17"/>
  <c r="J1602" i="17"/>
  <c r="J1603" i="17" l="1"/>
  <c r="L1603" i="17"/>
  <c r="D1604" i="17"/>
  <c r="I1604" i="17"/>
  <c r="L1604" i="17" s="1"/>
  <c r="F1605" i="17"/>
  <c r="B1606" i="17"/>
  <c r="G1605" i="17"/>
  <c r="H1605" i="17"/>
  <c r="C1605" i="17"/>
  <c r="E1605" i="17" s="1"/>
  <c r="D1605" i="17" l="1"/>
  <c r="I1605" i="17"/>
  <c r="L1605" i="17" s="1"/>
  <c r="F1606" i="17"/>
  <c r="H1606" i="17"/>
  <c r="G1606" i="17"/>
  <c r="B1607" i="17"/>
  <c r="C1606" i="17"/>
  <c r="E1606" i="17" s="1"/>
  <c r="J1604" i="17"/>
  <c r="D1606" i="17" l="1"/>
  <c r="H1607" i="17"/>
  <c r="G1607" i="17"/>
  <c r="B1608" i="17"/>
  <c r="F1607" i="17"/>
  <c r="C1607" i="17"/>
  <c r="E1607" i="17" s="1"/>
  <c r="I1606" i="17"/>
  <c r="L1606" i="17" s="1"/>
  <c r="J1605" i="17"/>
  <c r="I1607" i="17" l="1"/>
  <c r="D1607" i="17"/>
  <c r="J1606" i="17"/>
  <c r="B1609" i="17"/>
  <c r="H1608" i="17"/>
  <c r="G1608" i="17"/>
  <c r="F1608" i="17"/>
  <c r="C1608" i="17"/>
  <c r="E1608" i="17" s="1"/>
  <c r="J1607" i="17" l="1"/>
  <c r="L1607" i="17"/>
  <c r="I1608" i="17"/>
  <c r="D1608" i="17"/>
  <c r="F1609" i="17"/>
  <c r="H1609" i="17"/>
  <c r="B1610" i="17"/>
  <c r="G1609" i="17"/>
  <c r="C1609" i="17"/>
  <c r="E1609" i="17" s="1"/>
  <c r="J1608" i="17" l="1"/>
  <c r="L1608" i="17"/>
  <c r="H1610" i="17"/>
  <c r="B1611" i="17"/>
  <c r="G1610" i="17"/>
  <c r="F1610" i="17"/>
  <c r="C1610" i="17"/>
  <c r="E1610" i="17" s="1"/>
  <c r="D1609" i="17"/>
  <c r="I1609" i="17"/>
  <c r="L1609" i="17" s="1"/>
  <c r="I1610" i="17" l="1"/>
  <c r="D1610" i="17"/>
  <c r="H1611" i="17"/>
  <c r="G1611" i="17"/>
  <c r="B1612" i="17"/>
  <c r="F1611" i="17"/>
  <c r="C1611" i="17"/>
  <c r="E1611" i="17" s="1"/>
  <c r="J1609" i="17"/>
  <c r="J1610" i="17" l="1"/>
  <c r="L1610" i="17"/>
  <c r="D1611" i="17"/>
  <c r="I1611" i="17"/>
  <c r="L1611" i="17" s="1"/>
  <c r="F1612" i="17"/>
  <c r="B1613" i="17"/>
  <c r="H1612" i="17"/>
  <c r="G1612" i="17"/>
  <c r="C1612" i="17"/>
  <c r="E1612" i="17" s="1"/>
  <c r="D1612" i="17" l="1"/>
  <c r="I1612" i="17"/>
  <c r="L1612" i="17" s="1"/>
  <c r="F1613" i="17"/>
  <c r="B1614" i="17"/>
  <c r="H1613" i="17"/>
  <c r="G1613" i="17"/>
  <c r="C1613" i="17"/>
  <c r="E1613" i="17" s="1"/>
  <c r="J1611" i="17"/>
  <c r="D1613" i="17" l="1"/>
  <c r="I1613" i="17"/>
  <c r="L1613" i="17" s="1"/>
  <c r="H1614" i="17"/>
  <c r="G1614" i="17"/>
  <c r="B1615" i="17"/>
  <c r="F1614" i="17"/>
  <c r="C1614" i="17"/>
  <c r="E1614" i="17" s="1"/>
  <c r="J1612" i="17"/>
  <c r="D1614" i="17" l="1"/>
  <c r="I1614" i="17"/>
  <c r="H1615" i="17"/>
  <c r="B1616" i="17"/>
  <c r="G1615" i="17"/>
  <c r="F1615" i="17"/>
  <c r="C1615" i="17"/>
  <c r="E1615" i="17" s="1"/>
  <c r="J1613" i="17"/>
  <c r="J1614" i="17" l="1"/>
  <c r="L1614" i="17"/>
  <c r="D1615" i="17"/>
  <c r="I1615" i="17"/>
  <c r="L1615" i="17" s="1"/>
  <c r="B1617" i="17"/>
  <c r="F1616" i="17"/>
  <c r="H1616" i="17"/>
  <c r="G1616" i="17"/>
  <c r="C1616" i="17"/>
  <c r="E1616" i="17" s="1"/>
  <c r="J1615" i="17" l="1"/>
  <c r="I1616" i="17"/>
  <c r="L1616" i="17" s="1"/>
  <c r="D1616" i="17"/>
  <c r="G1617" i="17"/>
  <c r="F1617" i="17"/>
  <c r="H1617" i="17"/>
  <c r="B1618" i="17"/>
  <c r="C1617" i="17"/>
  <c r="E1617" i="17" s="1"/>
  <c r="D1617" i="17" l="1"/>
  <c r="G1618" i="17"/>
  <c r="H1618" i="17"/>
  <c r="F1618" i="17"/>
  <c r="B1619" i="17"/>
  <c r="C1618" i="17"/>
  <c r="E1618" i="17" s="1"/>
  <c r="I1617" i="17"/>
  <c r="L1617" i="17" s="1"/>
  <c r="J1616" i="17"/>
  <c r="I1618" i="17" l="1"/>
  <c r="L1618" i="17" s="1"/>
  <c r="D1618" i="17"/>
  <c r="J1617" i="17"/>
  <c r="H1619" i="17"/>
  <c r="G1619" i="17"/>
  <c r="F1619" i="17"/>
  <c r="B1620" i="17"/>
  <c r="C1619" i="17"/>
  <c r="E1619" i="17" s="1"/>
  <c r="F1620" i="17" l="1"/>
  <c r="B1621" i="17"/>
  <c r="G1620" i="17"/>
  <c r="H1620" i="17"/>
  <c r="C1620" i="17"/>
  <c r="E1620" i="17" s="1"/>
  <c r="D1619" i="17"/>
  <c r="I1619" i="17"/>
  <c r="L1619" i="17" s="1"/>
  <c r="J1618" i="17"/>
  <c r="D1620" i="17" l="1"/>
  <c r="F1621" i="17"/>
  <c r="B1622" i="17"/>
  <c r="G1621" i="17"/>
  <c r="H1621" i="17"/>
  <c r="C1621" i="17"/>
  <c r="E1621" i="17" s="1"/>
  <c r="J1619" i="17"/>
  <c r="I1620" i="17"/>
  <c r="L1620" i="17" s="1"/>
  <c r="D1621" i="17" l="1"/>
  <c r="J1620" i="17"/>
  <c r="I1621" i="17"/>
  <c r="L1621" i="17" s="1"/>
  <c r="H1622" i="17"/>
  <c r="G1622" i="17"/>
  <c r="F1622" i="17"/>
  <c r="B1623" i="17"/>
  <c r="C1622" i="17"/>
  <c r="E1622" i="17" s="1"/>
  <c r="J1621" i="17" l="1"/>
  <c r="H1623" i="17"/>
  <c r="B1624" i="17"/>
  <c r="F1623" i="17"/>
  <c r="G1623" i="17"/>
  <c r="C1623" i="17"/>
  <c r="E1623" i="17" s="1"/>
  <c r="D1622" i="17"/>
  <c r="I1622" i="17"/>
  <c r="L1622" i="17" s="1"/>
  <c r="D1623" i="17" l="1"/>
  <c r="B1625" i="17"/>
  <c r="G1624" i="17"/>
  <c r="F1624" i="17"/>
  <c r="H1624" i="17"/>
  <c r="C1624" i="17"/>
  <c r="E1624" i="17" s="1"/>
  <c r="I1623" i="17"/>
  <c r="L1623" i="17" s="1"/>
  <c r="J1622" i="17"/>
  <c r="J1623" i="17" l="1"/>
  <c r="D1624" i="17"/>
  <c r="I1624" i="17"/>
  <c r="L1624" i="17" s="1"/>
  <c r="G1625" i="17"/>
  <c r="F1625" i="17"/>
  <c r="H1625" i="17"/>
  <c r="B1626" i="17"/>
  <c r="C1625" i="17"/>
  <c r="E1625" i="17" s="1"/>
  <c r="I1625" i="17" l="1"/>
  <c r="L1625" i="17" s="1"/>
  <c r="J1625" i="17"/>
  <c r="D1625" i="17"/>
  <c r="G1626" i="17"/>
  <c r="D1626" i="17"/>
  <c r="H1626" i="17"/>
  <c r="F1626" i="17"/>
  <c r="B1627" i="17"/>
  <c r="C1626" i="17"/>
  <c r="E1626" i="17" s="1"/>
  <c r="J1624" i="17"/>
  <c r="H1627" i="17" l="1"/>
  <c r="B1628" i="17"/>
  <c r="G1627" i="17"/>
  <c r="F1627" i="17"/>
  <c r="C1627" i="17"/>
  <c r="E1627" i="17" s="1"/>
  <c r="I1626" i="17"/>
  <c r="L1626" i="17" s="1"/>
  <c r="J1626" i="17" l="1"/>
  <c r="I1627" i="17"/>
  <c r="L1627" i="17" s="1"/>
  <c r="F1628" i="17"/>
  <c r="B1629" i="17"/>
  <c r="G1628" i="17"/>
  <c r="H1628" i="17"/>
  <c r="C1628" i="17"/>
  <c r="E1628" i="17" s="1"/>
  <c r="D1627" i="17"/>
  <c r="F1629" i="17" l="1"/>
  <c r="H1629" i="17"/>
  <c r="G1629" i="17"/>
  <c r="B1630" i="17"/>
  <c r="C1629" i="17"/>
  <c r="E1629" i="17" s="1"/>
  <c r="J1627" i="17"/>
  <c r="I1628" i="17"/>
  <c r="L1628" i="17" s="1"/>
  <c r="D1628" i="17"/>
  <c r="H1630" i="17" l="1"/>
  <c r="G1630" i="17"/>
  <c r="F1630" i="17"/>
  <c r="B1631" i="17"/>
  <c r="C1630" i="17"/>
  <c r="E1630" i="17" s="1"/>
  <c r="D1629" i="17"/>
  <c r="J1628" i="17"/>
  <c r="I1629" i="17"/>
  <c r="L1629" i="17" s="1"/>
  <c r="I1630" i="17" l="1"/>
  <c r="H1631" i="17"/>
  <c r="B1632" i="17"/>
  <c r="G1631" i="17"/>
  <c r="F1631" i="17"/>
  <c r="C1631" i="17"/>
  <c r="E1631" i="17" s="1"/>
  <c r="D1630" i="17"/>
  <c r="J1629" i="17"/>
  <c r="J1630" i="17" l="1"/>
  <c r="L1630" i="17"/>
  <c r="D1631" i="17"/>
  <c r="B1633" i="17"/>
  <c r="H1632" i="17"/>
  <c r="G1632" i="17"/>
  <c r="F1632" i="17"/>
  <c r="C1632" i="17"/>
  <c r="E1632" i="17" s="1"/>
  <c r="I1631" i="17"/>
  <c r="L1631" i="17" s="1"/>
  <c r="I1632" i="17" l="1"/>
  <c r="L1632" i="17" s="1"/>
  <c r="D1632" i="17"/>
  <c r="G1633" i="17"/>
  <c r="F1633" i="17"/>
  <c r="B1634" i="17"/>
  <c r="H1633" i="17"/>
  <c r="C1633" i="17"/>
  <c r="E1633" i="17" s="1"/>
  <c r="J1632" i="17"/>
  <c r="J1631" i="17"/>
  <c r="D1633" i="17" l="1"/>
  <c r="I1633" i="17"/>
  <c r="G1634" i="17"/>
  <c r="B1635" i="17"/>
  <c r="H1634" i="17"/>
  <c r="F1634" i="17"/>
  <c r="C1634" i="17"/>
  <c r="E1634" i="17" s="1"/>
  <c r="J1633" i="17" l="1"/>
  <c r="L1633" i="17"/>
  <c r="I1634" i="17"/>
  <c r="H1635" i="17"/>
  <c r="B1636" i="17"/>
  <c r="F1635" i="17"/>
  <c r="G1635" i="17"/>
  <c r="C1635" i="17"/>
  <c r="E1635" i="17" s="1"/>
  <c r="D1634" i="17"/>
  <c r="J1634" i="17" l="1"/>
  <c r="L1634" i="17"/>
  <c r="I1635" i="17"/>
  <c r="L1635" i="17" s="1"/>
  <c r="F1636" i="17"/>
  <c r="B1637" i="17"/>
  <c r="H1636" i="17"/>
  <c r="G1636" i="17"/>
  <c r="C1636" i="17"/>
  <c r="E1636" i="17" s="1"/>
  <c r="D1635" i="17"/>
  <c r="D1636" i="17" l="1"/>
  <c r="I1636" i="17"/>
  <c r="L1636" i="17" s="1"/>
  <c r="F1637" i="17"/>
  <c r="H1637" i="17"/>
  <c r="G1637" i="17"/>
  <c r="B1638" i="17"/>
  <c r="C1637" i="17"/>
  <c r="E1637" i="17" s="1"/>
  <c r="J1635" i="17"/>
  <c r="D1637" i="17" l="1"/>
  <c r="H1638" i="17"/>
  <c r="G1638" i="17"/>
  <c r="F1638" i="17"/>
  <c r="B1639" i="17"/>
  <c r="C1638" i="17"/>
  <c r="E1638" i="17" s="1"/>
  <c r="I1637" i="17"/>
  <c r="L1637" i="17" s="1"/>
  <c r="J1636" i="17"/>
  <c r="I1638" i="17" l="1"/>
  <c r="H1639" i="17"/>
  <c r="B1640" i="17"/>
  <c r="G1639" i="17"/>
  <c r="F1639" i="17"/>
  <c r="C1639" i="17"/>
  <c r="E1639" i="17" s="1"/>
  <c r="J1637" i="17"/>
  <c r="D1638" i="17"/>
  <c r="J1638" i="17" l="1"/>
  <c r="L1638" i="17"/>
  <c r="I1639" i="17"/>
  <c r="D1639" i="17"/>
  <c r="B1641" i="17"/>
  <c r="H1640" i="17"/>
  <c r="G1640" i="17"/>
  <c r="F1640" i="17"/>
  <c r="C1640" i="17"/>
  <c r="E1640" i="17" s="1"/>
  <c r="J1639" i="17" l="1"/>
  <c r="L1639" i="17"/>
  <c r="I1640" i="17"/>
  <c r="D1640" i="17"/>
  <c r="G1641" i="17"/>
  <c r="F1641" i="17"/>
  <c r="H1641" i="17"/>
  <c r="B1642" i="17"/>
  <c r="C1641" i="17"/>
  <c r="E1641" i="17" s="1"/>
  <c r="J1640" i="17" l="1"/>
  <c r="L1640" i="17"/>
  <c r="D1641" i="17"/>
  <c r="I1641" i="17"/>
  <c r="L1641" i="17" s="1"/>
  <c r="G1642" i="17"/>
  <c r="B1643" i="17"/>
  <c r="F1642" i="17"/>
  <c r="H1642" i="17"/>
  <c r="C1642" i="17"/>
  <c r="E1642" i="17" s="1"/>
  <c r="I1642" i="17" l="1"/>
  <c r="L1642" i="17" s="1"/>
  <c r="H1643" i="17"/>
  <c r="G1643" i="17"/>
  <c r="F1643" i="17"/>
  <c r="B1644" i="17"/>
  <c r="C1643" i="17"/>
  <c r="E1643" i="17" s="1"/>
  <c r="D1642" i="17"/>
  <c r="J1641" i="17"/>
  <c r="I1643" i="17" l="1"/>
  <c r="D1643" i="17"/>
  <c r="F1644" i="17"/>
  <c r="B1645" i="17"/>
  <c r="H1644" i="17"/>
  <c r="G1644" i="17"/>
  <c r="C1644" i="17"/>
  <c r="E1644" i="17" s="1"/>
  <c r="J1642" i="17"/>
  <c r="J1643" i="17" l="1"/>
  <c r="L1643" i="17"/>
  <c r="D1644" i="17"/>
  <c r="I1644" i="17"/>
  <c r="F1645" i="17"/>
  <c r="G1645" i="17"/>
  <c r="B1646" i="17"/>
  <c r="H1645" i="17"/>
  <c r="C1645" i="17"/>
  <c r="E1645" i="17" s="1"/>
  <c r="J1644" i="17" l="1"/>
  <c r="L1644" i="17"/>
  <c r="D1645" i="17"/>
  <c r="H1646" i="17"/>
  <c r="G1646" i="17"/>
  <c r="F1646" i="17"/>
  <c r="B1647" i="17"/>
  <c r="C1646" i="17"/>
  <c r="E1646" i="17" s="1"/>
  <c r="I1645" i="17"/>
  <c r="L1645" i="17" s="1"/>
  <c r="I1646" i="17" l="1"/>
  <c r="H1647" i="17"/>
  <c r="B1648" i="17"/>
  <c r="F1647" i="17"/>
  <c r="G1647" i="17"/>
  <c r="C1647" i="17"/>
  <c r="E1647" i="17" s="1"/>
  <c r="D1646" i="17"/>
  <c r="J1645" i="17"/>
  <c r="J1646" i="17" l="1"/>
  <c r="L1646" i="17"/>
  <c r="D1647" i="17"/>
  <c r="I1647" i="17"/>
  <c r="B1649" i="17"/>
  <c r="F1648" i="17"/>
  <c r="H1648" i="17"/>
  <c r="G1648" i="17"/>
  <c r="C1648" i="17"/>
  <c r="E1648" i="17" s="1"/>
  <c r="J1647" i="17" l="1"/>
  <c r="L1647" i="17"/>
  <c r="D1648" i="17"/>
  <c r="G1649" i="17"/>
  <c r="F1649" i="17"/>
  <c r="B1650" i="17"/>
  <c r="H1649" i="17"/>
  <c r="C1649" i="17"/>
  <c r="E1649" i="17" s="1"/>
  <c r="I1648" i="17"/>
  <c r="L1648" i="17" s="1"/>
  <c r="D1649" i="17" l="1"/>
  <c r="G1650" i="17"/>
  <c r="H1650" i="17"/>
  <c r="B1651" i="17"/>
  <c r="F1650" i="17"/>
  <c r="C1650" i="17"/>
  <c r="E1650" i="17" s="1"/>
  <c r="J1648" i="17"/>
  <c r="I1649" i="17"/>
  <c r="L1649" i="17" s="1"/>
  <c r="I1650" i="17" l="1"/>
  <c r="H1651" i="17"/>
  <c r="B1652" i="17"/>
  <c r="G1651" i="17"/>
  <c r="F1651" i="17"/>
  <c r="C1651" i="17"/>
  <c r="E1651" i="17" s="1"/>
  <c r="J1649" i="17"/>
  <c r="D1650" i="17"/>
  <c r="J1650" i="17" l="1"/>
  <c r="L1650" i="17"/>
  <c r="I1651" i="17"/>
  <c r="F1652" i="17"/>
  <c r="B1653" i="17"/>
  <c r="G1652" i="17"/>
  <c r="H1652" i="17"/>
  <c r="C1652" i="17"/>
  <c r="E1652" i="17" s="1"/>
  <c r="D1651" i="17"/>
  <c r="J1651" i="17" l="1"/>
  <c r="L1651" i="17"/>
  <c r="D1652" i="17"/>
  <c r="I1652" i="17"/>
  <c r="L1652" i="17" s="1"/>
  <c r="F1653" i="17"/>
  <c r="H1653" i="17"/>
  <c r="G1653" i="17"/>
  <c r="B1654" i="17"/>
  <c r="C1653" i="17"/>
  <c r="E1653" i="17" s="1"/>
  <c r="H1654" i="17" l="1"/>
  <c r="G1654" i="17"/>
  <c r="F1654" i="17"/>
  <c r="B1655" i="17"/>
  <c r="C1654" i="17"/>
  <c r="E1654" i="17" s="1"/>
  <c r="D1653" i="17"/>
  <c r="I1653" i="17"/>
  <c r="L1653" i="17" s="1"/>
  <c r="J1652" i="17"/>
  <c r="I1654" i="17" l="1"/>
  <c r="L1654" i="17" s="1"/>
  <c r="H1655" i="17"/>
  <c r="B1656" i="17"/>
  <c r="G1655" i="17"/>
  <c r="F1655" i="17"/>
  <c r="C1655" i="17"/>
  <c r="E1655" i="17" s="1"/>
  <c r="D1654" i="17"/>
  <c r="J1653" i="17"/>
  <c r="J1654" i="17" l="1"/>
  <c r="D1655" i="17"/>
  <c r="B1657" i="17"/>
  <c r="F1656" i="17"/>
  <c r="G1656" i="17"/>
  <c r="H1656" i="17"/>
  <c r="C1656" i="17"/>
  <c r="E1656" i="17" s="1"/>
  <c r="I1655" i="17"/>
  <c r="L1655" i="17" s="1"/>
  <c r="J1655" i="17" l="1"/>
  <c r="D1656" i="17"/>
  <c r="I1656" i="17"/>
  <c r="L1656" i="17" s="1"/>
  <c r="G1657" i="17"/>
  <c r="F1657" i="17"/>
  <c r="B1658" i="17"/>
  <c r="H1657" i="17"/>
  <c r="C1657" i="17"/>
  <c r="E1657" i="17" s="1"/>
  <c r="I1657" i="17" l="1"/>
  <c r="J1656" i="17"/>
  <c r="D1657" i="17"/>
  <c r="G1658" i="17"/>
  <c r="F1658" i="17"/>
  <c r="H1658" i="17"/>
  <c r="B1659" i="17"/>
  <c r="C1658" i="17"/>
  <c r="E1658" i="17" s="1"/>
  <c r="J1657" i="17" l="1"/>
  <c r="L1657" i="17"/>
  <c r="H1659" i="17"/>
  <c r="F1659" i="17"/>
  <c r="G1659" i="17"/>
  <c r="B1660" i="17"/>
  <c r="C1659" i="17"/>
  <c r="E1659" i="17" s="1"/>
  <c r="I1658" i="17"/>
  <c r="L1658" i="17" s="1"/>
  <c r="D1658" i="17"/>
  <c r="F1660" i="17" l="1"/>
  <c r="B1661" i="17"/>
  <c r="H1660" i="17"/>
  <c r="G1660" i="17"/>
  <c r="C1660" i="17"/>
  <c r="E1660" i="17" s="1"/>
  <c r="J1658" i="17"/>
  <c r="I1659" i="17"/>
  <c r="L1659" i="17" s="1"/>
  <c r="D1659" i="17"/>
  <c r="D1660" i="17" l="1"/>
  <c r="J1659" i="17"/>
  <c r="F1661" i="17"/>
  <c r="H1661" i="17"/>
  <c r="B1662" i="17"/>
  <c r="G1661" i="17"/>
  <c r="C1661" i="17"/>
  <c r="E1661" i="17" s="1"/>
  <c r="I1660" i="17"/>
  <c r="L1660" i="17" s="1"/>
  <c r="D1661" i="17" l="1"/>
  <c r="I1661" i="17"/>
  <c r="L1661" i="17" s="1"/>
  <c r="J1660" i="17"/>
  <c r="H1662" i="17"/>
  <c r="G1662" i="17"/>
  <c r="D1662" i="17"/>
  <c r="B1663" i="17"/>
  <c r="F1662" i="17"/>
  <c r="C1662" i="17"/>
  <c r="E1662" i="17" s="1"/>
  <c r="I1662" i="17" l="1"/>
  <c r="L1662" i="17" s="1"/>
  <c r="H1663" i="17"/>
  <c r="B1664" i="17"/>
  <c r="F1663" i="17"/>
  <c r="G1663" i="17"/>
  <c r="C1663" i="17"/>
  <c r="E1663" i="17" s="1"/>
  <c r="J1661" i="17"/>
  <c r="I1663" i="17" l="1"/>
  <c r="L1663" i="17" s="1"/>
  <c r="D1663" i="17"/>
  <c r="B1665" i="17"/>
  <c r="G1664" i="17"/>
  <c r="F1664" i="17"/>
  <c r="H1664" i="17"/>
  <c r="C1664" i="17"/>
  <c r="E1664" i="17" s="1"/>
  <c r="J1662" i="17"/>
  <c r="D1664" i="17" l="1"/>
  <c r="G1665" i="17"/>
  <c r="F1665" i="17"/>
  <c r="B1666" i="17"/>
  <c r="H1665" i="17"/>
  <c r="C1665" i="17"/>
  <c r="E1665" i="17" s="1"/>
  <c r="I1664" i="17"/>
  <c r="L1664" i="17" s="1"/>
  <c r="J1663" i="17"/>
  <c r="G1666" i="17" l="1"/>
  <c r="F1666" i="17"/>
  <c r="B1667" i="17"/>
  <c r="H1666" i="17"/>
  <c r="C1666" i="17"/>
  <c r="E1666" i="17" s="1"/>
  <c r="D1665" i="17"/>
  <c r="J1664" i="17"/>
  <c r="I1665" i="17"/>
  <c r="L1665" i="17" s="1"/>
  <c r="I1666" i="17" l="1"/>
  <c r="L1666" i="17" s="1"/>
  <c r="J1665" i="17"/>
  <c r="D1666" i="17"/>
  <c r="H1667" i="17"/>
  <c r="G1667" i="17"/>
  <c r="F1667" i="17"/>
  <c r="B1668" i="17"/>
  <c r="C1667" i="17"/>
  <c r="E1667" i="17" s="1"/>
  <c r="D1667" i="17" l="1"/>
  <c r="F1668" i="17"/>
  <c r="B1669" i="17"/>
  <c r="H1668" i="17"/>
  <c r="G1668" i="17"/>
  <c r="C1668" i="17"/>
  <c r="E1668" i="17" s="1"/>
  <c r="I1667" i="17"/>
  <c r="L1667" i="17" s="1"/>
  <c r="J1666" i="17"/>
  <c r="D1668" i="17" l="1"/>
  <c r="I1668" i="17"/>
  <c r="L1668" i="17" s="1"/>
  <c r="F1669" i="17"/>
  <c r="G1669" i="17"/>
  <c r="B1670" i="17"/>
  <c r="H1669" i="17"/>
  <c r="C1669" i="17"/>
  <c r="E1669" i="17" s="1"/>
  <c r="J1667" i="17"/>
  <c r="D1669" i="17" l="1"/>
  <c r="I1669" i="17"/>
  <c r="L1669" i="17" s="1"/>
  <c r="H1670" i="17"/>
  <c r="G1670" i="17"/>
  <c r="B1671" i="17"/>
  <c r="F1670" i="17"/>
  <c r="C1670" i="17"/>
  <c r="E1670" i="17" s="1"/>
  <c r="J1668" i="17"/>
  <c r="I1670" i="17" l="1"/>
  <c r="L1670" i="17" s="1"/>
  <c r="D1670" i="17"/>
  <c r="H1671" i="17"/>
  <c r="B1672" i="17"/>
  <c r="G1671" i="17"/>
  <c r="F1671" i="17"/>
  <c r="C1671" i="17"/>
  <c r="E1671" i="17" s="1"/>
  <c r="J1670" i="17"/>
  <c r="J1669" i="17"/>
  <c r="D1671" i="17" l="1"/>
  <c r="I1671" i="17"/>
  <c r="B1673" i="17"/>
  <c r="H1672" i="17"/>
  <c r="G1672" i="17"/>
  <c r="F1672" i="17"/>
  <c r="C1672" i="17"/>
  <c r="E1672" i="17" s="1"/>
  <c r="J1671" i="17" l="1"/>
  <c r="L1671" i="17"/>
  <c r="D1672" i="17"/>
  <c r="I1672" i="17"/>
  <c r="G1673" i="17"/>
  <c r="F1673" i="17"/>
  <c r="B1674" i="17"/>
  <c r="H1673" i="17"/>
  <c r="C1673" i="17"/>
  <c r="E1673" i="17" s="1"/>
  <c r="J1672" i="17" l="1"/>
  <c r="L1672" i="17"/>
  <c r="D1673" i="17"/>
  <c r="G1674" i="17"/>
  <c r="H1674" i="17"/>
  <c r="F1674" i="17"/>
  <c r="B1675" i="17"/>
  <c r="C1674" i="17"/>
  <c r="E1674" i="17" s="1"/>
  <c r="I1673" i="17"/>
  <c r="L1673" i="17" s="1"/>
  <c r="I1674" i="17" l="1"/>
  <c r="D1674" i="17"/>
  <c r="J1673" i="17"/>
  <c r="H1675" i="17"/>
  <c r="G1675" i="17"/>
  <c r="B1676" i="17"/>
  <c r="F1675" i="17"/>
  <c r="C1675" i="17"/>
  <c r="E1675" i="17" s="1"/>
  <c r="J1674" i="17" l="1"/>
  <c r="L1674" i="17"/>
  <c r="I1675" i="17"/>
  <c r="F1676" i="17"/>
  <c r="B1677" i="17"/>
  <c r="G1676" i="17"/>
  <c r="H1676" i="17"/>
  <c r="C1676" i="17"/>
  <c r="E1676" i="17" s="1"/>
  <c r="D1675" i="17"/>
  <c r="J1675" i="17" l="1"/>
  <c r="L1675" i="17"/>
  <c r="D1676" i="17"/>
  <c r="F1677" i="17"/>
  <c r="B1678" i="17"/>
  <c r="H1677" i="17"/>
  <c r="G1677" i="17"/>
  <c r="C1677" i="17"/>
  <c r="E1677" i="17" s="1"/>
  <c r="I1676" i="17"/>
  <c r="L1676" i="17" s="1"/>
  <c r="D1677" i="17" l="1"/>
  <c r="I1677" i="17"/>
  <c r="L1677" i="17" s="1"/>
  <c r="H1678" i="17"/>
  <c r="G1678" i="17"/>
  <c r="B1679" i="17"/>
  <c r="F1678" i="17"/>
  <c r="C1678" i="17"/>
  <c r="E1678" i="17" s="1"/>
  <c r="J1676" i="17"/>
  <c r="D1678" i="17" l="1"/>
  <c r="I1678" i="17"/>
  <c r="H1679" i="17"/>
  <c r="B1680" i="17"/>
  <c r="F1679" i="17"/>
  <c r="G1679" i="17"/>
  <c r="C1679" i="17"/>
  <c r="E1679" i="17" s="1"/>
  <c r="J1677" i="17"/>
  <c r="J1678" i="17" l="1"/>
  <c r="L1678" i="17"/>
  <c r="D1679" i="17"/>
  <c r="I1679" i="17"/>
  <c r="L1679" i="17" s="1"/>
  <c r="B1681" i="17"/>
  <c r="F1680" i="17"/>
  <c r="H1680" i="17"/>
  <c r="G1680" i="17"/>
  <c r="C1680" i="17"/>
  <c r="E1680" i="17" s="1"/>
  <c r="D1680" i="17" l="1"/>
  <c r="G1681" i="17"/>
  <c r="F1681" i="17"/>
  <c r="H1681" i="17"/>
  <c r="B1682" i="17"/>
  <c r="C1681" i="17"/>
  <c r="E1681" i="17" s="1"/>
  <c r="I1680" i="17"/>
  <c r="L1680" i="17" s="1"/>
  <c r="J1679" i="17"/>
  <c r="G1682" i="17" l="1"/>
  <c r="H1682" i="17"/>
  <c r="F1682" i="17"/>
  <c r="B1683" i="17"/>
  <c r="C1682" i="17"/>
  <c r="E1682" i="17" s="1"/>
  <c r="D1681" i="17"/>
  <c r="J1680" i="17"/>
  <c r="I1681" i="17"/>
  <c r="L1681" i="17" s="1"/>
  <c r="I1682" i="17" l="1"/>
  <c r="J1681" i="17"/>
  <c r="H1683" i="17"/>
  <c r="G1683" i="17"/>
  <c r="F1683" i="17"/>
  <c r="B1684" i="17"/>
  <c r="C1683" i="17"/>
  <c r="E1683" i="17" s="1"/>
  <c r="D1682" i="17"/>
  <c r="J1682" i="17" l="1"/>
  <c r="L1682" i="17"/>
  <c r="D1683" i="17"/>
  <c r="I1683" i="17"/>
  <c r="L1683" i="17" s="1"/>
  <c r="F1684" i="17"/>
  <c r="B1685" i="17"/>
  <c r="G1684" i="17"/>
  <c r="H1684" i="17"/>
  <c r="C1684" i="17"/>
  <c r="E1684" i="17" s="1"/>
  <c r="I1684" i="17" l="1"/>
  <c r="L1684" i="17" s="1"/>
  <c r="D1684" i="17"/>
  <c r="F1685" i="17"/>
  <c r="B1686" i="17"/>
  <c r="G1685" i="17"/>
  <c r="H1685" i="17"/>
  <c r="C1685" i="17"/>
  <c r="E1685" i="17" s="1"/>
  <c r="J1683" i="17"/>
  <c r="D1685" i="17" l="1"/>
  <c r="I1685" i="17"/>
  <c r="L1685" i="17" s="1"/>
  <c r="H1686" i="17"/>
  <c r="G1686" i="17"/>
  <c r="B1687" i="17"/>
  <c r="F1686" i="17"/>
  <c r="C1686" i="17"/>
  <c r="E1686" i="17" s="1"/>
  <c r="J1684" i="17"/>
  <c r="I1686" i="17" l="1"/>
  <c r="L1686" i="17" s="1"/>
  <c r="D1686" i="17"/>
  <c r="H1687" i="17"/>
  <c r="B1688" i="17"/>
  <c r="F1687" i="17"/>
  <c r="G1687" i="17"/>
  <c r="C1687" i="17"/>
  <c r="E1687" i="17" s="1"/>
  <c r="J1685" i="17"/>
  <c r="J1686" i="17" l="1"/>
  <c r="D1687" i="17"/>
  <c r="I1687" i="17"/>
  <c r="L1687" i="17" s="1"/>
  <c r="B1689" i="17"/>
  <c r="G1688" i="17"/>
  <c r="F1688" i="17"/>
  <c r="H1688" i="17"/>
  <c r="C1688" i="17"/>
  <c r="E1688" i="17" s="1"/>
  <c r="D1688" i="17" l="1"/>
  <c r="I1688" i="17"/>
  <c r="L1688" i="17" s="1"/>
  <c r="G1689" i="17"/>
  <c r="F1689" i="17"/>
  <c r="H1689" i="17"/>
  <c r="B1690" i="17"/>
  <c r="C1689" i="17"/>
  <c r="E1689" i="17" s="1"/>
  <c r="J1687" i="17"/>
  <c r="D1689" i="17" l="1"/>
  <c r="H1690" i="17"/>
  <c r="B1691" i="17"/>
  <c r="G1690" i="17"/>
  <c r="F1690" i="17"/>
  <c r="C1690" i="17"/>
  <c r="E1690" i="17" s="1"/>
  <c r="I1689" i="17"/>
  <c r="L1689" i="17" s="1"/>
  <c r="J1688" i="17"/>
  <c r="I1690" i="17" l="1"/>
  <c r="J1689" i="17"/>
  <c r="F1691" i="17"/>
  <c r="G1691" i="17"/>
  <c r="B1692" i="17"/>
  <c r="H1691" i="17"/>
  <c r="C1691" i="17"/>
  <c r="E1691" i="17" s="1"/>
  <c r="D1690" i="17"/>
  <c r="J1690" i="17" l="1"/>
  <c r="L1690" i="17"/>
  <c r="D1691" i="17"/>
  <c r="F1692" i="17"/>
  <c r="B1693" i="17"/>
  <c r="H1692" i="17"/>
  <c r="G1692" i="17"/>
  <c r="C1692" i="17"/>
  <c r="E1692" i="17" s="1"/>
  <c r="I1691" i="17"/>
  <c r="L1691" i="17" s="1"/>
  <c r="J1691" i="17" l="1"/>
  <c r="D1692" i="17"/>
  <c r="H1693" i="17"/>
  <c r="G1693" i="17"/>
  <c r="F1693" i="17"/>
  <c r="B1694" i="17"/>
  <c r="C1693" i="17"/>
  <c r="E1693" i="17" s="1"/>
  <c r="I1692" i="17"/>
  <c r="L1692" i="17" s="1"/>
  <c r="D1693" i="17" l="1"/>
  <c r="I1693" i="17"/>
  <c r="L1693" i="17" s="1"/>
  <c r="J1692" i="17"/>
  <c r="H1694" i="17"/>
  <c r="F1694" i="17"/>
  <c r="G1694" i="17"/>
  <c r="B1695" i="17"/>
  <c r="C1694" i="17"/>
  <c r="E1694" i="17" s="1"/>
  <c r="J1693" i="17" l="1"/>
  <c r="B1696" i="17"/>
  <c r="H1695" i="17"/>
  <c r="G1695" i="17"/>
  <c r="F1695" i="17"/>
  <c r="C1695" i="17"/>
  <c r="E1695" i="17" s="1"/>
  <c r="D1694" i="17"/>
  <c r="I1694" i="17"/>
  <c r="L1694" i="17" s="1"/>
  <c r="I1695" i="17" l="1"/>
  <c r="D1695" i="17"/>
  <c r="J1694" i="17"/>
  <c r="F1696" i="17"/>
  <c r="G1696" i="17"/>
  <c r="B1697" i="17"/>
  <c r="H1696" i="17"/>
  <c r="C1696" i="17"/>
  <c r="E1696" i="17" s="1"/>
  <c r="J1695" i="17" l="1"/>
  <c r="L1695" i="17"/>
  <c r="I1696" i="17"/>
  <c r="L1696" i="17" s="1"/>
  <c r="G1697" i="17"/>
  <c r="B1698" i="17"/>
  <c r="H1697" i="17"/>
  <c r="F1697" i="17"/>
  <c r="C1697" i="17"/>
  <c r="E1697" i="17" s="1"/>
  <c r="D1696" i="17"/>
  <c r="J1696" i="17" l="1"/>
  <c r="D1697" i="17"/>
  <c r="H1698" i="17"/>
  <c r="G1698" i="17"/>
  <c r="B1699" i="17"/>
  <c r="F1698" i="17"/>
  <c r="C1698" i="17"/>
  <c r="E1698" i="17" s="1"/>
  <c r="I1697" i="17"/>
  <c r="L1697" i="17" s="1"/>
  <c r="I1698" i="17" l="1"/>
  <c r="J1697" i="17"/>
  <c r="F1699" i="17"/>
  <c r="B1700" i="17"/>
  <c r="G1699" i="17"/>
  <c r="H1699" i="17"/>
  <c r="C1699" i="17"/>
  <c r="E1699" i="17" s="1"/>
  <c r="D1698" i="17"/>
  <c r="J1698" i="17" l="1"/>
  <c r="L1698" i="17"/>
  <c r="F1700" i="17"/>
  <c r="H1700" i="17"/>
  <c r="B1701" i="17"/>
  <c r="G1700" i="17"/>
  <c r="C1700" i="17"/>
  <c r="E1700" i="17" s="1"/>
  <c r="I1699" i="17"/>
  <c r="L1699" i="17" s="1"/>
  <c r="D1699" i="17"/>
  <c r="J1699" i="17" l="1"/>
  <c r="D1700" i="17"/>
  <c r="F1701" i="17"/>
  <c r="H1701" i="17"/>
  <c r="G1701" i="17"/>
  <c r="B1702" i="17"/>
  <c r="C1701" i="17"/>
  <c r="E1701" i="17" s="1"/>
  <c r="I1700" i="17"/>
  <c r="L1700" i="17" s="1"/>
  <c r="J1700" i="17" l="1"/>
  <c r="I1701" i="17"/>
  <c r="L1701" i="17" s="1"/>
  <c r="D1701" i="17"/>
  <c r="H1702" i="17"/>
  <c r="F1702" i="17"/>
  <c r="B1703" i="17"/>
  <c r="G1702" i="17"/>
  <c r="C1702" i="17"/>
  <c r="E1702" i="17" s="1"/>
  <c r="I1702" i="17" l="1"/>
  <c r="J1701" i="17"/>
  <c r="D1702" i="17"/>
  <c r="B1704" i="17"/>
  <c r="D1703" i="17"/>
  <c r="H1703" i="17"/>
  <c r="F1703" i="17"/>
  <c r="G1703" i="17"/>
  <c r="C1703" i="17"/>
  <c r="E1703" i="17" s="1"/>
  <c r="J1702" i="17" l="1"/>
  <c r="L1702" i="17"/>
  <c r="H1704" i="17"/>
  <c r="G1704" i="17"/>
  <c r="F1704" i="17"/>
  <c r="B1705" i="17"/>
  <c r="C1704" i="17"/>
  <c r="E1704" i="17" s="1"/>
  <c r="I1703" i="17"/>
  <c r="L1703" i="17" s="1"/>
  <c r="I1704" i="17" l="1"/>
  <c r="L1704" i="17" s="1"/>
  <c r="G1705" i="17"/>
  <c r="F1705" i="17"/>
  <c r="B1706" i="17"/>
  <c r="H1705" i="17"/>
  <c r="C1705" i="17"/>
  <c r="E1705" i="17" s="1"/>
  <c r="J1703" i="17"/>
  <c r="D1704" i="17"/>
  <c r="J1704" i="17" l="1"/>
  <c r="D1705" i="17"/>
  <c r="G1706" i="17"/>
  <c r="H1706" i="17"/>
  <c r="F1706" i="17"/>
  <c r="B1707" i="17"/>
  <c r="C1706" i="17"/>
  <c r="E1706" i="17" s="1"/>
  <c r="I1705" i="17"/>
  <c r="L1705" i="17" s="1"/>
  <c r="I1706" i="17" l="1"/>
  <c r="L1706" i="17" s="1"/>
  <c r="H1707" i="17"/>
  <c r="G1707" i="17"/>
  <c r="B1708" i="17"/>
  <c r="F1707" i="17"/>
  <c r="C1707" i="17"/>
  <c r="E1707" i="17" s="1"/>
  <c r="D1706" i="17"/>
  <c r="J1706" i="17"/>
  <c r="J1705" i="17"/>
  <c r="I1707" i="17" l="1"/>
  <c r="D1707" i="17"/>
  <c r="F1708" i="17"/>
  <c r="B1709" i="17"/>
  <c r="H1708" i="17"/>
  <c r="G1708" i="17"/>
  <c r="C1708" i="17"/>
  <c r="E1708" i="17" s="1"/>
  <c r="J1707" i="17" l="1"/>
  <c r="L1707" i="17"/>
  <c r="D1708" i="17"/>
  <c r="B1710" i="17"/>
  <c r="H1709" i="17"/>
  <c r="G1709" i="17"/>
  <c r="F1709" i="17"/>
  <c r="C1709" i="17"/>
  <c r="E1709" i="17" s="1"/>
  <c r="I1708" i="17"/>
  <c r="L1708" i="17" s="1"/>
  <c r="I1709" i="17" l="1"/>
  <c r="L1709" i="17" s="1"/>
  <c r="J1708" i="17"/>
  <c r="D1709" i="17"/>
  <c r="H1710" i="17"/>
  <c r="G1710" i="17"/>
  <c r="F1710" i="17"/>
  <c r="B1711" i="17"/>
  <c r="C1710" i="17"/>
  <c r="E1710" i="17" s="1"/>
  <c r="J1709" i="17" l="1"/>
  <c r="B1712" i="17"/>
  <c r="G1711" i="17"/>
  <c r="F1711" i="17"/>
  <c r="H1711" i="17"/>
  <c r="C1711" i="17"/>
  <c r="E1711" i="17" s="1"/>
  <c r="D1710" i="17"/>
  <c r="I1710" i="17"/>
  <c r="L1710" i="17" s="1"/>
  <c r="I1711" i="17" l="1"/>
  <c r="L1711" i="17" s="1"/>
  <c r="D1711" i="17"/>
  <c r="J1710" i="17"/>
  <c r="F1712" i="17"/>
  <c r="G1712" i="17"/>
  <c r="H1712" i="17"/>
  <c r="B1713" i="17"/>
  <c r="C1712" i="17"/>
  <c r="E1712" i="17" s="1"/>
  <c r="I1712" i="17" l="1"/>
  <c r="L1712" i="17" s="1"/>
  <c r="D1712" i="17"/>
  <c r="B1714" i="17"/>
  <c r="H1713" i="17"/>
  <c r="G1713" i="17"/>
  <c r="F1713" i="17"/>
  <c r="C1713" i="17"/>
  <c r="E1713" i="17" s="1"/>
  <c r="J1711" i="17"/>
  <c r="D1713" i="17" l="1"/>
  <c r="I1713" i="17"/>
  <c r="L1713" i="17" s="1"/>
  <c r="H1714" i="17"/>
  <c r="G1714" i="17"/>
  <c r="F1714" i="17"/>
  <c r="D1714" i="17"/>
  <c r="B1715" i="17"/>
  <c r="C1714" i="17"/>
  <c r="E1714" i="17" s="1"/>
  <c r="J1712" i="17"/>
  <c r="J1713" i="17" l="1"/>
  <c r="I1714" i="17"/>
  <c r="L1714" i="17" s="1"/>
  <c r="G1715" i="17"/>
  <c r="B1716" i="17"/>
  <c r="H1715" i="17"/>
  <c r="F1715" i="17"/>
  <c r="C1715" i="17"/>
  <c r="E1715" i="17" s="1"/>
  <c r="I1715" i="17" l="1"/>
  <c r="L1715" i="17" s="1"/>
  <c r="D1715" i="17"/>
  <c r="B1717" i="17"/>
  <c r="D1716" i="17"/>
  <c r="H1716" i="17"/>
  <c r="G1716" i="17"/>
  <c r="F1716" i="17"/>
  <c r="C1716" i="17"/>
  <c r="E1716" i="17" s="1"/>
  <c r="J1714" i="17"/>
  <c r="J1715" i="17" l="1"/>
  <c r="I1716" i="17"/>
  <c r="L1716" i="17" s="1"/>
  <c r="G1717" i="17"/>
  <c r="F1717" i="17"/>
  <c r="B1718" i="17"/>
  <c r="H1717" i="17"/>
  <c r="C1717" i="17"/>
  <c r="E1717" i="17" s="1"/>
  <c r="D1717" i="17" l="1"/>
  <c r="G1718" i="17"/>
  <c r="F1718" i="17"/>
  <c r="H1718" i="17"/>
  <c r="B1719" i="17"/>
  <c r="C1718" i="17"/>
  <c r="E1718" i="17" s="1"/>
  <c r="I1717" i="17"/>
  <c r="L1717" i="17" s="1"/>
  <c r="J1716" i="17"/>
  <c r="I1718" i="17" l="1"/>
  <c r="L1718" i="17" s="1"/>
  <c r="H1719" i="17"/>
  <c r="G1719" i="17"/>
  <c r="F1719" i="17"/>
  <c r="B1720" i="17"/>
  <c r="C1719" i="17"/>
  <c r="E1719" i="17" s="1"/>
  <c r="D1718" i="17"/>
  <c r="J1717" i="17"/>
  <c r="I1719" i="17" l="1"/>
  <c r="H1720" i="17"/>
  <c r="F1720" i="17"/>
  <c r="B1721" i="17"/>
  <c r="G1720" i="17"/>
  <c r="C1720" i="17"/>
  <c r="E1720" i="17" s="1"/>
  <c r="D1719" i="17"/>
  <c r="J1718" i="17"/>
  <c r="J1719" i="17" l="1"/>
  <c r="L1719" i="17"/>
  <c r="D1720" i="17"/>
  <c r="I1720" i="17"/>
  <c r="L1720" i="17" s="1"/>
  <c r="F1721" i="17"/>
  <c r="B1722" i="17"/>
  <c r="H1721" i="17"/>
  <c r="G1721" i="17"/>
  <c r="C1721" i="17"/>
  <c r="E1721" i="17" s="1"/>
  <c r="D1721" i="17" l="1"/>
  <c r="I1721" i="17"/>
  <c r="L1721" i="17" s="1"/>
  <c r="H1722" i="17"/>
  <c r="G1722" i="17"/>
  <c r="F1722" i="17"/>
  <c r="B1723" i="17"/>
  <c r="C1722" i="17"/>
  <c r="E1722" i="17" s="1"/>
  <c r="J1720" i="17"/>
  <c r="D1722" i="17" l="1"/>
  <c r="I1722" i="17"/>
  <c r="H1723" i="17"/>
  <c r="G1723" i="17"/>
  <c r="B1724" i="17"/>
  <c r="F1723" i="17"/>
  <c r="C1723" i="17"/>
  <c r="E1723" i="17" s="1"/>
  <c r="J1721" i="17"/>
  <c r="J1722" i="17" l="1"/>
  <c r="L1722" i="17"/>
  <c r="D1723" i="17"/>
  <c r="I1723" i="17"/>
  <c r="L1723" i="17" s="1"/>
  <c r="B1725" i="17"/>
  <c r="D1724" i="17"/>
  <c r="H1724" i="17"/>
  <c r="G1724" i="17"/>
  <c r="F1724" i="17"/>
  <c r="C1724" i="17"/>
  <c r="E1724" i="17" s="1"/>
  <c r="J1723" i="17" l="1"/>
  <c r="G1725" i="17"/>
  <c r="F1725" i="17"/>
  <c r="B1726" i="17"/>
  <c r="H1725" i="17"/>
  <c r="C1725" i="17"/>
  <c r="E1725" i="17" s="1"/>
  <c r="I1724" i="17"/>
  <c r="L1724" i="17" s="1"/>
  <c r="D1725" i="17" l="1"/>
  <c r="J1724" i="17"/>
  <c r="I1725" i="17"/>
  <c r="L1725" i="17" s="1"/>
  <c r="G1726" i="17"/>
  <c r="F1726" i="17"/>
  <c r="H1726" i="17"/>
  <c r="B1727" i="17"/>
  <c r="C1726" i="17"/>
  <c r="E1726" i="17" s="1"/>
  <c r="I1726" i="17" l="1"/>
  <c r="L1726" i="17" s="1"/>
  <c r="J1725" i="17"/>
  <c r="H1727" i="17"/>
  <c r="B1728" i="17"/>
  <c r="G1727" i="17"/>
  <c r="F1727" i="17"/>
  <c r="C1727" i="17"/>
  <c r="E1727" i="17" s="1"/>
  <c r="D1726" i="17"/>
  <c r="J1726" i="17"/>
  <c r="H1728" i="17" l="1"/>
  <c r="F1728" i="17"/>
  <c r="B1729" i="17"/>
  <c r="G1728" i="17"/>
  <c r="C1728" i="17"/>
  <c r="E1728" i="17" s="1"/>
  <c r="D1727" i="17"/>
  <c r="I1727" i="17"/>
  <c r="L1727" i="17" s="1"/>
  <c r="D1728" i="17" l="1"/>
  <c r="F1729" i="17"/>
  <c r="B1730" i="17"/>
  <c r="H1729" i="17"/>
  <c r="G1729" i="17"/>
  <c r="C1729" i="17"/>
  <c r="E1729" i="17" s="1"/>
  <c r="I1728" i="17"/>
  <c r="L1728" i="17" s="1"/>
  <c r="J1727" i="17"/>
  <c r="D1729" i="17" l="1"/>
  <c r="H1730" i="17"/>
  <c r="G1730" i="17"/>
  <c r="B1731" i="17"/>
  <c r="F1730" i="17"/>
  <c r="C1730" i="17"/>
  <c r="E1730" i="17" s="1"/>
  <c r="I1729" i="17"/>
  <c r="L1729" i="17" s="1"/>
  <c r="J1728" i="17"/>
  <c r="I1730" i="17" l="1"/>
  <c r="L1730" i="17" s="1"/>
  <c r="H1731" i="17"/>
  <c r="G1731" i="17"/>
  <c r="B1732" i="17"/>
  <c r="F1731" i="17"/>
  <c r="C1731" i="17"/>
  <c r="E1731" i="17" s="1"/>
  <c r="D1730" i="17"/>
  <c r="J1729" i="17"/>
  <c r="J1730" i="17" l="1"/>
  <c r="I1731" i="17"/>
  <c r="D1731" i="17"/>
  <c r="B1733" i="17"/>
  <c r="H1732" i="17"/>
  <c r="G1732" i="17"/>
  <c r="F1732" i="17"/>
  <c r="C1732" i="17"/>
  <c r="E1732" i="17" s="1"/>
  <c r="J1731" i="17" l="1"/>
  <c r="L1731" i="17"/>
  <c r="I1732" i="17"/>
  <c r="L1732" i="17" s="1"/>
  <c r="G1733" i="17"/>
  <c r="F1733" i="17"/>
  <c r="B1734" i="17"/>
  <c r="H1733" i="17"/>
  <c r="C1733" i="17"/>
  <c r="E1733" i="17" s="1"/>
  <c r="D1732" i="17"/>
  <c r="J1732" i="17" l="1"/>
  <c r="D1733" i="17"/>
  <c r="G1734" i="17"/>
  <c r="F1734" i="17"/>
  <c r="B1735" i="17"/>
  <c r="H1734" i="17"/>
  <c r="C1734" i="17"/>
  <c r="E1734" i="17" s="1"/>
  <c r="I1733" i="17"/>
  <c r="L1733" i="17" s="1"/>
  <c r="D1734" i="17" l="1"/>
  <c r="J1733" i="17"/>
  <c r="I1734" i="17"/>
  <c r="L1734" i="17" s="1"/>
  <c r="D1735" i="17"/>
  <c r="H1735" i="17"/>
  <c r="G1735" i="17"/>
  <c r="F1735" i="17"/>
  <c r="B1736" i="17"/>
  <c r="C1735" i="17"/>
  <c r="E1735" i="17" s="1"/>
  <c r="H1736" i="17" l="1"/>
  <c r="F1736" i="17"/>
  <c r="B1737" i="17"/>
  <c r="G1736" i="17"/>
  <c r="C1736" i="17"/>
  <c r="E1736" i="17" s="1"/>
  <c r="J1734" i="17"/>
  <c r="I1735" i="17"/>
  <c r="L1735" i="17" s="1"/>
  <c r="D1736" i="17" l="1"/>
  <c r="F1737" i="17"/>
  <c r="B1738" i="17"/>
  <c r="H1737" i="17"/>
  <c r="G1737" i="17"/>
  <c r="C1737" i="17"/>
  <c r="E1737" i="17" s="1"/>
  <c r="I1736" i="17"/>
  <c r="L1736" i="17" s="1"/>
  <c r="J1735" i="17"/>
  <c r="I1737" i="17" l="1"/>
  <c r="L1737" i="17" s="1"/>
  <c r="D1737" i="17"/>
  <c r="H1738" i="17"/>
  <c r="G1738" i="17"/>
  <c r="F1738" i="17"/>
  <c r="B1739" i="17"/>
  <c r="C1738" i="17"/>
  <c r="E1738" i="17" s="1"/>
  <c r="J1736" i="17"/>
  <c r="D1738" i="17" l="1"/>
  <c r="I1738" i="17"/>
  <c r="L1738" i="17" s="1"/>
  <c r="H1739" i="17"/>
  <c r="G1739" i="17"/>
  <c r="B1740" i="17"/>
  <c r="F1739" i="17"/>
  <c r="C1739" i="17"/>
  <c r="E1739" i="17" s="1"/>
  <c r="J1738" i="17"/>
  <c r="J1737" i="17"/>
  <c r="I1739" i="17" l="1"/>
  <c r="D1739" i="17"/>
  <c r="B1741" i="17"/>
  <c r="H1740" i="17"/>
  <c r="G1740" i="17"/>
  <c r="F1740" i="17"/>
  <c r="C1740" i="17"/>
  <c r="E1740" i="17" s="1"/>
  <c r="J1739" i="17" l="1"/>
  <c r="L1739" i="17"/>
  <c r="I1740" i="17"/>
  <c r="L1740" i="17" s="1"/>
  <c r="G1741" i="17"/>
  <c r="F1741" i="17"/>
  <c r="B1742" i="17"/>
  <c r="H1741" i="17"/>
  <c r="C1741" i="17"/>
  <c r="E1741" i="17" s="1"/>
  <c r="D1740" i="17"/>
  <c r="J1740" i="17" l="1"/>
  <c r="D1741" i="17"/>
  <c r="G1742" i="17"/>
  <c r="F1742" i="17"/>
  <c r="H1742" i="17"/>
  <c r="B1743" i="17"/>
  <c r="C1742" i="17"/>
  <c r="E1742" i="17" s="1"/>
  <c r="I1741" i="17"/>
  <c r="L1741" i="17" s="1"/>
  <c r="J1741" i="17" l="1"/>
  <c r="D1742" i="17"/>
  <c r="I1742" i="17"/>
  <c r="L1742" i="17" s="1"/>
  <c r="D1743" i="17"/>
  <c r="H1743" i="17"/>
  <c r="B1744" i="17"/>
  <c r="G1743" i="17"/>
  <c r="F1743" i="17"/>
  <c r="C1743" i="17"/>
  <c r="E1743" i="17" s="1"/>
  <c r="I1743" i="17" l="1"/>
  <c r="L1743" i="17" s="1"/>
  <c r="H1744" i="17"/>
  <c r="F1744" i="17"/>
  <c r="B1745" i="17"/>
  <c r="G1744" i="17"/>
  <c r="C1744" i="17"/>
  <c r="E1744" i="17" s="1"/>
  <c r="J1742" i="17"/>
  <c r="F1745" i="17" l="1"/>
  <c r="B1746" i="17"/>
  <c r="H1745" i="17"/>
  <c r="G1745" i="17"/>
  <c r="C1745" i="17"/>
  <c r="E1745" i="17" s="1"/>
  <c r="D1744" i="17"/>
  <c r="I1744" i="17"/>
  <c r="L1744" i="17" s="1"/>
  <c r="J1743" i="17"/>
  <c r="H1746" i="17" l="1"/>
  <c r="G1746" i="17"/>
  <c r="B1747" i="17"/>
  <c r="F1746" i="17"/>
  <c r="C1746" i="17"/>
  <c r="E1746" i="17" s="1"/>
  <c r="D1745" i="17"/>
  <c r="J1744" i="17"/>
  <c r="I1745" i="17"/>
  <c r="L1745" i="17" s="1"/>
  <c r="I1746" i="17" l="1"/>
  <c r="L1746" i="17" s="1"/>
  <c r="H1747" i="17"/>
  <c r="G1747" i="17"/>
  <c r="B1748" i="17"/>
  <c r="F1747" i="17"/>
  <c r="C1747" i="17"/>
  <c r="E1747" i="17" s="1"/>
  <c r="D1746" i="17"/>
  <c r="J1745" i="17"/>
  <c r="J1746" i="17" l="1"/>
  <c r="I1747" i="17"/>
  <c r="L1747" i="17" s="1"/>
  <c r="D1747" i="17"/>
  <c r="B1749" i="17"/>
  <c r="H1748" i="17"/>
  <c r="G1748" i="17"/>
  <c r="F1748" i="17"/>
  <c r="C1748" i="17"/>
  <c r="E1748" i="17" s="1"/>
  <c r="J1747" i="17" l="1"/>
  <c r="I1748" i="17"/>
  <c r="L1748" i="17" s="1"/>
  <c r="G1749" i="17"/>
  <c r="F1749" i="17"/>
  <c r="B1750" i="17"/>
  <c r="H1749" i="17"/>
  <c r="C1749" i="17"/>
  <c r="E1749" i="17" s="1"/>
  <c r="D1748" i="17"/>
  <c r="J1748" i="17" l="1"/>
  <c r="D1749" i="17"/>
  <c r="G1750" i="17"/>
  <c r="F1750" i="17"/>
  <c r="H1750" i="17"/>
  <c r="B1751" i="17"/>
  <c r="C1750" i="17"/>
  <c r="E1750" i="17" s="1"/>
  <c r="I1749" i="17"/>
  <c r="L1749" i="17" s="1"/>
  <c r="H1751" i="17" l="1"/>
  <c r="G1751" i="17"/>
  <c r="F1751" i="17"/>
  <c r="B1752" i="17"/>
  <c r="C1751" i="17"/>
  <c r="E1751" i="17" s="1"/>
  <c r="D1750" i="17"/>
  <c r="J1749" i="17"/>
  <c r="I1750" i="17"/>
  <c r="L1750" i="17" s="1"/>
  <c r="I1751" i="17" l="1"/>
  <c r="L1751" i="17" s="1"/>
  <c r="H1752" i="17"/>
  <c r="F1752" i="17"/>
  <c r="B1753" i="17"/>
  <c r="G1752" i="17"/>
  <c r="C1752" i="17"/>
  <c r="E1752" i="17" s="1"/>
  <c r="J1750" i="17"/>
  <c r="D1751" i="17"/>
  <c r="J1751" i="17" l="1"/>
  <c r="D1752" i="17"/>
  <c r="I1752" i="17"/>
  <c r="L1752" i="17" s="1"/>
  <c r="F1753" i="17"/>
  <c r="B1754" i="17"/>
  <c r="H1753" i="17"/>
  <c r="G1753" i="17"/>
  <c r="C1753" i="17"/>
  <c r="E1753" i="17" s="1"/>
  <c r="D1753" i="17" l="1"/>
  <c r="I1753" i="17"/>
  <c r="L1753" i="17" s="1"/>
  <c r="H1754" i="17"/>
  <c r="G1754" i="17"/>
  <c r="F1754" i="17"/>
  <c r="B1755" i="17"/>
  <c r="C1754" i="17"/>
  <c r="E1754" i="17" s="1"/>
  <c r="J1752" i="17"/>
  <c r="D1754" i="17" l="1"/>
  <c r="I1754" i="17"/>
  <c r="L1754" i="17" s="1"/>
  <c r="H1755" i="17"/>
  <c r="G1755" i="17"/>
  <c r="B1756" i="17"/>
  <c r="D1755" i="17"/>
  <c r="F1755" i="17"/>
  <c r="C1755" i="17"/>
  <c r="E1755" i="17" s="1"/>
  <c r="J1753" i="17"/>
  <c r="J1754" i="17" l="1"/>
  <c r="B1757" i="17"/>
  <c r="H1756" i="17"/>
  <c r="G1756" i="17"/>
  <c r="F1756" i="17"/>
  <c r="C1756" i="17"/>
  <c r="E1756" i="17" s="1"/>
  <c r="I1755" i="17"/>
  <c r="L1755" i="17" s="1"/>
  <c r="I1756" i="17" l="1"/>
  <c r="L1756" i="17" s="1"/>
  <c r="D1756" i="17"/>
  <c r="J1755" i="17"/>
  <c r="G1757" i="17"/>
  <c r="F1757" i="17"/>
  <c r="B1758" i="17"/>
  <c r="H1757" i="17"/>
  <c r="C1757" i="17"/>
  <c r="E1757" i="17" s="1"/>
  <c r="J1756" i="17" l="1"/>
  <c r="I1757" i="17"/>
  <c r="L1757" i="17" s="1"/>
  <c r="G1758" i="17"/>
  <c r="F1758" i="17"/>
  <c r="H1758" i="17"/>
  <c r="B1759" i="17"/>
  <c r="C1758" i="17"/>
  <c r="E1758" i="17" s="1"/>
  <c r="D1757" i="17"/>
  <c r="H1759" i="17" l="1"/>
  <c r="B1760" i="17"/>
  <c r="G1759" i="17"/>
  <c r="F1759" i="17"/>
  <c r="C1759" i="17"/>
  <c r="E1759" i="17" s="1"/>
  <c r="D1758" i="17"/>
  <c r="I1758" i="17"/>
  <c r="L1758" i="17" s="1"/>
  <c r="J1757" i="17"/>
  <c r="I1759" i="17" l="1"/>
  <c r="L1759" i="17" s="1"/>
  <c r="H1760" i="17"/>
  <c r="F1760" i="17"/>
  <c r="B1761" i="17"/>
  <c r="G1760" i="17"/>
  <c r="C1760" i="17"/>
  <c r="E1760" i="17" s="1"/>
  <c r="J1758" i="17"/>
  <c r="D1759" i="17"/>
  <c r="J1759" i="17" l="1"/>
  <c r="D1760" i="17"/>
  <c r="F1761" i="17"/>
  <c r="B1762" i="17"/>
  <c r="H1761" i="17"/>
  <c r="G1761" i="17"/>
  <c r="C1761" i="17"/>
  <c r="E1761" i="17" s="1"/>
  <c r="I1760" i="17"/>
  <c r="L1760" i="17" s="1"/>
  <c r="J1760" i="17" l="1"/>
  <c r="H1762" i="17"/>
  <c r="G1762" i="17"/>
  <c r="B1763" i="17"/>
  <c r="F1762" i="17"/>
  <c r="C1762" i="17"/>
  <c r="E1762" i="17" s="1"/>
  <c r="D1761" i="17"/>
  <c r="I1761" i="17"/>
  <c r="L1761" i="17" s="1"/>
  <c r="I1762" i="17" l="1"/>
  <c r="L1762" i="17" s="1"/>
  <c r="H1763" i="17"/>
  <c r="G1763" i="17"/>
  <c r="B1764" i="17"/>
  <c r="F1763" i="17"/>
  <c r="C1763" i="17"/>
  <c r="E1763" i="17" s="1"/>
  <c r="J1761" i="17"/>
  <c r="D1762" i="17"/>
  <c r="I1763" i="17" l="1"/>
  <c r="B1765" i="17"/>
  <c r="H1764" i="17"/>
  <c r="G1764" i="17"/>
  <c r="F1764" i="17"/>
  <c r="C1764" i="17"/>
  <c r="E1764" i="17" s="1"/>
  <c r="D1763" i="17"/>
  <c r="J1762" i="17"/>
  <c r="J1763" i="17" l="1"/>
  <c r="L1763" i="17"/>
  <c r="I1764" i="17"/>
  <c r="L1764" i="17" s="1"/>
  <c r="D1764" i="17"/>
  <c r="G1765" i="17"/>
  <c r="F1765" i="17"/>
  <c r="B1766" i="17"/>
  <c r="H1765" i="17"/>
  <c r="C1765" i="17"/>
  <c r="E1765" i="17" s="1"/>
  <c r="J1764" i="17" l="1"/>
  <c r="I1765" i="17"/>
  <c r="G1766" i="17"/>
  <c r="F1766" i="17"/>
  <c r="B1767" i="17"/>
  <c r="H1766" i="17"/>
  <c r="C1766" i="17"/>
  <c r="E1766" i="17" s="1"/>
  <c r="D1765" i="17"/>
  <c r="J1765" i="17" l="1"/>
  <c r="L1765" i="17"/>
  <c r="D1766" i="17"/>
  <c r="I1766" i="17"/>
  <c r="L1766" i="17" s="1"/>
  <c r="H1767" i="17"/>
  <c r="G1767" i="17"/>
  <c r="F1767" i="17"/>
  <c r="B1768" i="17"/>
  <c r="C1767" i="17"/>
  <c r="E1767" i="17" s="1"/>
  <c r="D1767" i="17" l="1"/>
  <c r="I1767" i="17"/>
  <c r="H1768" i="17"/>
  <c r="F1768" i="17"/>
  <c r="B1769" i="17"/>
  <c r="G1768" i="17"/>
  <c r="C1768" i="17"/>
  <c r="E1768" i="17" s="1"/>
  <c r="J1766" i="17"/>
  <c r="J1767" i="17" l="1"/>
  <c r="L1767" i="17"/>
  <c r="D1768" i="17"/>
  <c r="F1769" i="17"/>
  <c r="B1770" i="17"/>
  <c r="H1769" i="17"/>
  <c r="G1769" i="17"/>
  <c r="C1769" i="17"/>
  <c r="E1769" i="17" s="1"/>
  <c r="I1768" i="17"/>
  <c r="L1768" i="17" s="1"/>
  <c r="J1768" i="17" l="1"/>
  <c r="D1769" i="17"/>
  <c r="H1770" i="17"/>
  <c r="G1770" i="17"/>
  <c r="F1770" i="17"/>
  <c r="B1771" i="17"/>
  <c r="C1770" i="17"/>
  <c r="E1770" i="17" s="1"/>
  <c r="I1769" i="17"/>
  <c r="L1769" i="17" s="1"/>
  <c r="J1769" i="17" l="1"/>
  <c r="H1771" i="17"/>
  <c r="G1771" i="17"/>
  <c r="B1772" i="17"/>
  <c r="F1771" i="17"/>
  <c r="C1771" i="17"/>
  <c r="E1771" i="17" s="1"/>
  <c r="I1770" i="17"/>
  <c r="L1770" i="17" s="1"/>
  <c r="D1770" i="17"/>
  <c r="D1771" i="17" l="1"/>
  <c r="J1770" i="17"/>
  <c r="B1773" i="17"/>
  <c r="H1772" i="17"/>
  <c r="F1772" i="17"/>
  <c r="G1772" i="17"/>
  <c r="C1772" i="17"/>
  <c r="E1772" i="17" s="1"/>
  <c r="I1771" i="17"/>
  <c r="L1771" i="17" s="1"/>
  <c r="D1772" i="17" l="1"/>
  <c r="G1773" i="17"/>
  <c r="F1773" i="17"/>
  <c r="B1774" i="17"/>
  <c r="H1773" i="17"/>
  <c r="C1773" i="17"/>
  <c r="E1773" i="17" s="1"/>
  <c r="I1772" i="17"/>
  <c r="L1772" i="17" s="1"/>
  <c r="J1771" i="17"/>
  <c r="D1773" i="17" l="1"/>
  <c r="G1774" i="17"/>
  <c r="F1774" i="17"/>
  <c r="B1775" i="17"/>
  <c r="H1774" i="17"/>
  <c r="C1774" i="17"/>
  <c r="E1774" i="17" s="1"/>
  <c r="J1772" i="17"/>
  <c r="I1773" i="17"/>
  <c r="L1773" i="17" s="1"/>
  <c r="D1774" i="17" l="1"/>
  <c r="H1775" i="17"/>
  <c r="G1775" i="17"/>
  <c r="B1776" i="17"/>
  <c r="F1775" i="17"/>
  <c r="C1775" i="17"/>
  <c r="E1775" i="17" s="1"/>
  <c r="J1773" i="17"/>
  <c r="I1774" i="17"/>
  <c r="L1774" i="17" s="1"/>
  <c r="I1775" i="17" l="1"/>
  <c r="H1776" i="17"/>
  <c r="F1776" i="17"/>
  <c r="B1777" i="17"/>
  <c r="G1776" i="17"/>
  <c r="C1776" i="17"/>
  <c r="E1776" i="17" s="1"/>
  <c r="J1774" i="17"/>
  <c r="D1775" i="17"/>
  <c r="J1775" i="17" l="1"/>
  <c r="L1775" i="17"/>
  <c r="D1776" i="17"/>
  <c r="F1777" i="17"/>
  <c r="B1778" i="17"/>
  <c r="H1777" i="17"/>
  <c r="G1777" i="17"/>
  <c r="C1777" i="17"/>
  <c r="E1777" i="17" s="1"/>
  <c r="I1776" i="17"/>
  <c r="L1776" i="17" s="1"/>
  <c r="D1777" i="17" l="1"/>
  <c r="I1777" i="17"/>
  <c r="L1777" i="17" s="1"/>
  <c r="H1778" i="17"/>
  <c r="G1778" i="17"/>
  <c r="F1778" i="17"/>
  <c r="B1779" i="17"/>
  <c r="C1778" i="17"/>
  <c r="E1778" i="17" s="1"/>
  <c r="J1776" i="17"/>
  <c r="D1778" i="17" l="1"/>
  <c r="I1778" i="17"/>
  <c r="H1779" i="17"/>
  <c r="G1779" i="17"/>
  <c r="B1780" i="17"/>
  <c r="F1779" i="17"/>
  <c r="C1779" i="17"/>
  <c r="E1779" i="17" s="1"/>
  <c r="J1777" i="17"/>
  <c r="J1778" i="17" l="1"/>
  <c r="L1778" i="17"/>
  <c r="D1779" i="17"/>
  <c r="I1779" i="17"/>
  <c r="B1781" i="17"/>
  <c r="H1780" i="17"/>
  <c r="G1780" i="17"/>
  <c r="F1780" i="17"/>
  <c r="C1780" i="17"/>
  <c r="E1780" i="17" s="1"/>
  <c r="J1779" i="17" l="1"/>
  <c r="L1779" i="17"/>
  <c r="D1780" i="17"/>
  <c r="G1781" i="17"/>
  <c r="F1781" i="17"/>
  <c r="B1782" i="17"/>
  <c r="H1781" i="17"/>
  <c r="C1781" i="17"/>
  <c r="E1781" i="17" s="1"/>
  <c r="I1780" i="17"/>
  <c r="L1780" i="17" s="1"/>
  <c r="J1780" i="17" l="1"/>
  <c r="D1781" i="17"/>
  <c r="G1782" i="17"/>
  <c r="F1782" i="17"/>
  <c r="H1782" i="17"/>
  <c r="B1783" i="17"/>
  <c r="C1782" i="17"/>
  <c r="E1782" i="17" s="1"/>
  <c r="I1781" i="17"/>
  <c r="L1781" i="17" s="1"/>
  <c r="D1782" i="17" l="1"/>
  <c r="H1783" i="17"/>
  <c r="G1783" i="17"/>
  <c r="F1783" i="17"/>
  <c r="B1784" i="17"/>
  <c r="C1783" i="17"/>
  <c r="E1783" i="17" s="1"/>
  <c r="I1782" i="17"/>
  <c r="L1782" i="17" s="1"/>
  <c r="J1781" i="17"/>
  <c r="I1783" i="17" l="1"/>
  <c r="J1782" i="17"/>
  <c r="H1784" i="17"/>
  <c r="F1784" i="17"/>
  <c r="B1785" i="17"/>
  <c r="G1784" i="17"/>
  <c r="C1784" i="17"/>
  <c r="E1784" i="17" s="1"/>
  <c r="D1783" i="17"/>
  <c r="J1783" i="17" l="1"/>
  <c r="L1783" i="17"/>
  <c r="F1785" i="17"/>
  <c r="B1786" i="17"/>
  <c r="H1785" i="17"/>
  <c r="G1785" i="17"/>
  <c r="C1785" i="17"/>
  <c r="E1785" i="17" s="1"/>
  <c r="I1784" i="17"/>
  <c r="L1784" i="17" s="1"/>
  <c r="D1784" i="17"/>
  <c r="H1786" i="17" l="1"/>
  <c r="G1786" i="17"/>
  <c r="F1786" i="17"/>
  <c r="B1787" i="17"/>
  <c r="C1786" i="17"/>
  <c r="E1786" i="17" s="1"/>
  <c r="J1784" i="17"/>
  <c r="D1785" i="17"/>
  <c r="I1785" i="17"/>
  <c r="L1785" i="17" s="1"/>
  <c r="I1786" i="17" l="1"/>
  <c r="L1786" i="17" s="1"/>
  <c r="H1787" i="17"/>
  <c r="G1787" i="17"/>
  <c r="B1788" i="17"/>
  <c r="F1787" i="17"/>
  <c r="C1787" i="17"/>
  <c r="E1787" i="17" s="1"/>
  <c r="J1785" i="17"/>
  <c r="D1786" i="17"/>
  <c r="J1786" i="17"/>
  <c r="D1787" i="17" l="1"/>
  <c r="I1787" i="17"/>
  <c r="B1789" i="17"/>
  <c r="H1788" i="17"/>
  <c r="G1788" i="17"/>
  <c r="F1788" i="17"/>
  <c r="C1788" i="17"/>
  <c r="E1788" i="17" s="1"/>
  <c r="J1787" i="17" l="1"/>
  <c r="L1787" i="17"/>
  <c r="D1788" i="17"/>
  <c r="I1788" i="17"/>
  <c r="G1789" i="17"/>
  <c r="F1789" i="17"/>
  <c r="B1790" i="17"/>
  <c r="H1789" i="17"/>
  <c r="C1789" i="17"/>
  <c r="E1789" i="17" s="1"/>
  <c r="J1788" i="17" l="1"/>
  <c r="L1788" i="17"/>
  <c r="D1789" i="17"/>
  <c r="G1790" i="17"/>
  <c r="F1790" i="17"/>
  <c r="B1791" i="17"/>
  <c r="H1790" i="17"/>
  <c r="C1790" i="17"/>
  <c r="E1790" i="17" s="1"/>
  <c r="I1789" i="17"/>
  <c r="L1789" i="17" s="1"/>
  <c r="J1789" i="17" l="1"/>
  <c r="H1791" i="17"/>
  <c r="G1791" i="17"/>
  <c r="F1791" i="17"/>
  <c r="B1792" i="17"/>
  <c r="C1791" i="17"/>
  <c r="E1791" i="17" s="1"/>
  <c r="D1790" i="17"/>
  <c r="I1790" i="17"/>
  <c r="L1790" i="17" s="1"/>
  <c r="D1791" i="17" l="1"/>
  <c r="I1791" i="17"/>
  <c r="J1790" i="17"/>
  <c r="H1792" i="17"/>
  <c r="F1792" i="17"/>
  <c r="B1793" i="17"/>
  <c r="G1792" i="17"/>
  <c r="C1792" i="17"/>
  <c r="E1792" i="17" s="1"/>
  <c r="J1791" i="17" l="1"/>
  <c r="L1791" i="17"/>
  <c r="F1793" i="17"/>
  <c r="B1794" i="17"/>
  <c r="G1793" i="17"/>
  <c r="H1793" i="17"/>
  <c r="C1793" i="17"/>
  <c r="E1793" i="17" s="1"/>
  <c r="I1792" i="17"/>
  <c r="L1792" i="17" s="1"/>
  <c r="D1792" i="17"/>
  <c r="J1792" i="17" l="1"/>
  <c r="D1793" i="17"/>
  <c r="H1794" i="17"/>
  <c r="G1794" i="17"/>
  <c r="F1794" i="17"/>
  <c r="B1795" i="17"/>
  <c r="C1794" i="17"/>
  <c r="E1794" i="17" s="1"/>
  <c r="I1793" i="17"/>
  <c r="L1793" i="17" s="1"/>
  <c r="J1793" i="17" l="1"/>
  <c r="I1794" i="17"/>
  <c r="L1794" i="17" s="1"/>
  <c r="D1794" i="17"/>
  <c r="H1795" i="17"/>
  <c r="G1795" i="17"/>
  <c r="B1796" i="17"/>
  <c r="F1795" i="17"/>
  <c r="C1795" i="17"/>
  <c r="E1795" i="17" s="1"/>
  <c r="J1794" i="17" l="1"/>
  <c r="B1797" i="17"/>
  <c r="H1796" i="17"/>
  <c r="F1796" i="17"/>
  <c r="G1796" i="17"/>
  <c r="C1796" i="17"/>
  <c r="E1796" i="17" s="1"/>
  <c r="I1795" i="17"/>
  <c r="L1795" i="17" s="1"/>
  <c r="D1795" i="17"/>
  <c r="D1796" i="17" l="1"/>
  <c r="I1796" i="17"/>
  <c r="G1797" i="17"/>
  <c r="F1797" i="17"/>
  <c r="B1798" i="17"/>
  <c r="H1797" i="17"/>
  <c r="C1797" i="17"/>
  <c r="E1797" i="17" s="1"/>
  <c r="J1795" i="17"/>
  <c r="J1796" i="17" l="1"/>
  <c r="L1796" i="17"/>
  <c r="D1797" i="17"/>
  <c r="I1797" i="17"/>
  <c r="L1797" i="17" s="1"/>
  <c r="G1798" i="17"/>
  <c r="F1798" i="17"/>
  <c r="B1799" i="17"/>
  <c r="H1798" i="17"/>
  <c r="C1798" i="17"/>
  <c r="E1798" i="17" s="1"/>
  <c r="H1799" i="17" l="1"/>
  <c r="G1799" i="17"/>
  <c r="F1799" i="17"/>
  <c r="B1800" i="17"/>
  <c r="C1799" i="17"/>
  <c r="E1799" i="17" s="1"/>
  <c r="D1798" i="17"/>
  <c r="I1798" i="17"/>
  <c r="L1798" i="17" s="1"/>
  <c r="J1797" i="17"/>
  <c r="I1799" i="17" l="1"/>
  <c r="L1799" i="17" s="1"/>
  <c r="H1800" i="17"/>
  <c r="F1800" i="17"/>
  <c r="B1801" i="17"/>
  <c r="G1800" i="17"/>
  <c r="C1800" i="17"/>
  <c r="E1800" i="17" s="1"/>
  <c r="J1798" i="17"/>
  <c r="D1799" i="17"/>
  <c r="J1799" i="17" l="1"/>
  <c r="D1800" i="17"/>
  <c r="F1801" i="17"/>
  <c r="B1802" i="17"/>
  <c r="G1801" i="17"/>
  <c r="H1801" i="17"/>
  <c r="C1801" i="17"/>
  <c r="E1801" i="17" s="1"/>
  <c r="I1800" i="17"/>
  <c r="L1800" i="17" s="1"/>
  <c r="I1801" i="17" l="1"/>
  <c r="L1801" i="17" s="1"/>
  <c r="D1801" i="17"/>
  <c r="H1802" i="17"/>
  <c r="G1802" i="17"/>
  <c r="F1802" i="17"/>
  <c r="B1803" i="17"/>
  <c r="C1802" i="17"/>
  <c r="E1802" i="17" s="1"/>
  <c r="J1800" i="17"/>
  <c r="D1802" i="17" l="1"/>
  <c r="I1802" i="17"/>
  <c r="L1802" i="17" s="1"/>
  <c r="H1803" i="17"/>
  <c r="G1803" i="17"/>
  <c r="B1804" i="17"/>
  <c r="F1803" i="17"/>
  <c r="C1803" i="17"/>
  <c r="E1803" i="17" s="1"/>
  <c r="J1802" i="17"/>
  <c r="J1801" i="17"/>
  <c r="I1803" i="17" l="1"/>
  <c r="D1803" i="17"/>
  <c r="B1805" i="17"/>
  <c r="H1804" i="17"/>
  <c r="G1804" i="17"/>
  <c r="F1804" i="17"/>
  <c r="C1804" i="17"/>
  <c r="E1804" i="17" s="1"/>
  <c r="J1803" i="17" l="1"/>
  <c r="L1803" i="17"/>
  <c r="I1804" i="17"/>
  <c r="L1804" i="17" s="1"/>
  <c r="D1804" i="17"/>
  <c r="G1805" i="17"/>
  <c r="F1805" i="17"/>
  <c r="B1806" i="17"/>
  <c r="H1805" i="17"/>
  <c r="C1805" i="17"/>
  <c r="E1805" i="17" s="1"/>
  <c r="J1804" i="17" l="1"/>
  <c r="I1805" i="17"/>
  <c r="L1805" i="17" s="1"/>
  <c r="G1806" i="17"/>
  <c r="F1806" i="17"/>
  <c r="B1807" i="17"/>
  <c r="H1806" i="17"/>
  <c r="C1806" i="17"/>
  <c r="E1806" i="17" s="1"/>
  <c r="J1805" i="17"/>
  <c r="D1805" i="17"/>
  <c r="D1806" i="17" l="1"/>
  <c r="I1806" i="17"/>
  <c r="L1806" i="17" s="1"/>
  <c r="B1808" i="17"/>
  <c r="H1807" i="17"/>
  <c r="G1807" i="17"/>
  <c r="F1807" i="17"/>
  <c r="C1807" i="17"/>
  <c r="E1807" i="17" s="1"/>
  <c r="D1807" i="17" l="1"/>
  <c r="I1807" i="17"/>
  <c r="L1807" i="17" s="1"/>
  <c r="H1808" i="17"/>
  <c r="G1808" i="17"/>
  <c r="F1808" i="17"/>
  <c r="B1809" i="17"/>
  <c r="C1808" i="17"/>
  <c r="E1808" i="17" s="1"/>
  <c r="J1806" i="17"/>
  <c r="J1807" i="17" l="1"/>
  <c r="B1810" i="17"/>
  <c r="H1809" i="17"/>
  <c r="F1809" i="17"/>
  <c r="G1809" i="17"/>
  <c r="C1809" i="17"/>
  <c r="E1809" i="17" s="1"/>
  <c r="I1808" i="17"/>
  <c r="L1808" i="17" s="1"/>
  <c r="D1808" i="17"/>
  <c r="J1808" i="17" l="1"/>
  <c r="D1809" i="17"/>
  <c r="I1809" i="17"/>
  <c r="L1809" i="17" s="1"/>
  <c r="G1810" i="17"/>
  <c r="F1810" i="17"/>
  <c r="B1811" i="17"/>
  <c r="H1810" i="17"/>
  <c r="C1810" i="17"/>
  <c r="E1810" i="17" s="1"/>
  <c r="I1810" i="17" l="1"/>
  <c r="L1810" i="17" s="1"/>
  <c r="J1810" i="17"/>
  <c r="J1809" i="17"/>
  <c r="D1810" i="17"/>
  <c r="G1811" i="17"/>
  <c r="B1812" i="17"/>
  <c r="F1811" i="17"/>
  <c r="H1811" i="17"/>
  <c r="C1811" i="17"/>
  <c r="E1811" i="17" s="1"/>
  <c r="I1811" i="17" l="1"/>
  <c r="L1811" i="17" s="1"/>
  <c r="D1811" i="17"/>
  <c r="G1812" i="17"/>
  <c r="B1813" i="17"/>
  <c r="H1812" i="17"/>
  <c r="F1812" i="17"/>
  <c r="C1812" i="17"/>
  <c r="E1812" i="17" s="1"/>
  <c r="D1812" i="17" l="1"/>
  <c r="I1812" i="17"/>
  <c r="L1812" i="17" s="1"/>
  <c r="G1813" i="17"/>
  <c r="F1813" i="17"/>
  <c r="B1814" i="17"/>
  <c r="H1813" i="17"/>
  <c r="C1813" i="17"/>
  <c r="E1813" i="17" s="1"/>
  <c r="J1811" i="17"/>
  <c r="J1812" i="17" l="1"/>
  <c r="D1813" i="17"/>
  <c r="F1814" i="17"/>
  <c r="H1814" i="17"/>
  <c r="G1814" i="17"/>
  <c r="B1815" i="17"/>
  <c r="C1814" i="17"/>
  <c r="E1814" i="17" s="1"/>
  <c r="I1813" i="17"/>
  <c r="L1813" i="17" s="1"/>
  <c r="J1813" i="17" l="1"/>
  <c r="D1814" i="17"/>
  <c r="F1815" i="17"/>
  <c r="H1815" i="17"/>
  <c r="G1815" i="17"/>
  <c r="B1816" i="17"/>
  <c r="C1815" i="17"/>
  <c r="E1815" i="17" s="1"/>
  <c r="I1814" i="17"/>
  <c r="L1814" i="17" s="1"/>
  <c r="D1815" i="17" l="1"/>
  <c r="I1815" i="17"/>
  <c r="J1814" i="17"/>
  <c r="H1816" i="17"/>
  <c r="F1816" i="17"/>
  <c r="G1816" i="17"/>
  <c r="B1817" i="17"/>
  <c r="C1816" i="17"/>
  <c r="E1816" i="17" s="1"/>
  <c r="J1815" i="17" l="1"/>
  <c r="L1815" i="17"/>
  <c r="B1818" i="17"/>
  <c r="H1817" i="17"/>
  <c r="G1817" i="17"/>
  <c r="F1817" i="17"/>
  <c r="C1817" i="17"/>
  <c r="E1817" i="17" s="1"/>
  <c r="D1816" i="17"/>
  <c r="I1816" i="17"/>
  <c r="L1816" i="17" s="1"/>
  <c r="I1817" i="17" l="1"/>
  <c r="L1817" i="17" s="1"/>
  <c r="D1817" i="17"/>
  <c r="J1816" i="17"/>
  <c r="H1818" i="17"/>
  <c r="B1819" i="17"/>
  <c r="F1818" i="17"/>
  <c r="G1818" i="17"/>
  <c r="C1818" i="17"/>
  <c r="E1818" i="17" s="1"/>
  <c r="G1819" i="17" l="1"/>
  <c r="F1819" i="17"/>
  <c r="B1820" i="17"/>
  <c r="H1819" i="17"/>
  <c r="C1819" i="17"/>
  <c r="E1819" i="17" s="1"/>
  <c r="D1818" i="17"/>
  <c r="I1818" i="17"/>
  <c r="L1818" i="17" s="1"/>
  <c r="J1817" i="17"/>
  <c r="G1820" i="17" l="1"/>
  <c r="H1820" i="17"/>
  <c r="F1820" i="17"/>
  <c r="B1821" i="17"/>
  <c r="C1820" i="17"/>
  <c r="E1820" i="17" s="1"/>
  <c r="D1819" i="17"/>
  <c r="I1819" i="17"/>
  <c r="L1819" i="17" s="1"/>
  <c r="J1818" i="17"/>
  <c r="I1820" i="17" l="1"/>
  <c r="L1820" i="17" s="1"/>
  <c r="H1821" i="17"/>
  <c r="G1821" i="17"/>
  <c r="B1822" i="17"/>
  <c r="F1821" i="17"/>
  <c r="C1821" i="17"/>
  <c r="E1821" i="17" s="1"/>
  <c r="J1819" i="17"/>
  <c r="D1820" i="17"/>
  <c r="J1820" i="17" l="1"/>
  <c r="D1821" i="17"/>
  <c r="I1821" i="17"/>
  <c r="F1822" i="17"/>
  <c r="B1823" i="17"/>
  <c r="H1822" i="17"/>
  <c r="G1822" i="17"/>
  <c r="C1822" i="17"/>
  <c r="E1822" i="17" s="1"/>
  <c r="J1821" i="17" l="1"/>
  <c r="L1821" i="17"/>
  <c r="D1822" i="17"/>
  <c r="I1822" i="17"/>
  <c r="L1822" i="17" s="1"/>
  <c r="F1823" i="17"/>
  <c r="B1824" i="17"/>
  <c r="H1823" i="17"/>
  <c r="G1823" i="17"/>
  <c r="C1823" i="17"/>
  <c r="E1823" i="17" s="1"/>
  <c r="D1823" i="17" l="1"/>
  <c r="H1824" i="17"/>
  <c r="G1824" i="17"/>
  <c r="F1824" i="17"/>
  <c r="B1825" i="17"/>
  <c r="C1824" i="17"/>
  <c r="E1824" i="17" s="1"/>
  <c r="I1823" i="17"/>
  <c r="L1823" i="17" s="1"/>
  <c r="J1822" i="17"/>
  <c r="I1824" i="17" l="1"/>
  <c r="L1824" i="17" s="1"/>
  <c r="D1824" i="17"/>
  <c r="B1826" i="17"/>
  <c r="H1825" i="17"/>
  <c r="G1825" i="17"/>
  <c r="F1825" i="17"/>
  <c r="C1825" i="17"/>
  <c r="E1825" i="17" s="1"/>
  <c r="J1823" i="17"/>
  <c r="J1824" i="17" l="1"/>
  <c r="D1825" i="17"/>
  <c r="I1825" i="17"/>
  <c r="H1826" i="17"/>
  <c r="B1827" i="17"/>
  <c r="G1826" i="17"/>
  <c r="F1826" i="17"/>
  <c r="C1826" i="17"/>
  <c r="E1826" i="17" s="1"/>
  <c r="J1825" i="17" l="1"/>
  <c r="L1825" i="17"/>
  <c r="D1826" i="17"/>
  <c r="I1826" i="17"/>
  <c r="L1826" i="17" s="1"/>
  <c r="G1827" i="17"/>
  <c r="F1827" i="17"/>
  <c r="B1828" i="17"/>
  <c r="H1827" i="17"/>
  <c r="C1827" i="17"/>
  <c r="E1827" i="17" s="1"/>
  <c r="D1827" i="17" l="1"/>
  <c r="G1828" i="17"/>
  <c r="H1828" i="17"/>
  <c r="F1828" i="17"/>
  <c r="B1829" i="17"/>
  <c r="C1828" i="17"/>
  <c r="E1828" i="17" s="1"/>
  <c r="I1827" i="17"/>
  <c r="L1827" i="17" s="1"/>
  <c r="J1826" i="17"/>
  <c r="I1828" i="17" l="1"/>
  <c r="L1828" i="17" s="1"/>
  <c r="H1829" i="17"/>
  <c r="G1829" i="17"/>
  <c r="B1830" i="17"/>
  <c r="F1829" i="17"/>
  <c r="C1829" i="17"/>
  <c r="E1829" i="17" s="1"/>
  <c r="D1828" i="17"/>
  <c r="J1827" i="17"/>
  <c r="J1828" i="17" l="1"/>
  <c r="I1829" i="17"/>
  <c r="D1829" i="17"/>
  <c r="F1830" i="17"/>
  <c r="B1831" i="17"/>
  <c r="H1830" i="17"/>
  <c r="G1830" i="17"/>
  <c r="C1830" i="17"/>
  <c r="E1830" i="17" s="1"/>
  <c r="J1829" i="17" l="1"/>
  <c r="L1829" i="17"/>
  <c r="D1830" i="17"/>
  <c r="F1831" i="17"/>
  <c r="G1831" i="17"/>
  <c r="B1832" i="17"/>
  <c r="H1831" i="17"/>
  <c r="C1831" i="17"/>
  <c r="E1831" i="17" s="1"/>
  <c r="I1830" i="17"/>
  <c r="L1830" i="17" s="1"/>
  <c r="J1830" i="17" l="1"/>
  <c r="H1832" i="17"/>
  <c r="G1832" i="17"/>
  <c r="F1832" i="17"/>
  <c r="B1833" i="17"/>
  <c r="C1832" i="17"/>
  <c r="E1832" i="17" s="1"/>
  <c r="D1831" i="17"/>
  <c r="I1831" i="17"/>
  <c r="L1831" i="17" s="1"/>
  <c r="D1832" i="17" l="1"/>
  <c r="I1832" i="17"/>
  <c r="L1832" i="17" s="1"/>
  <c r="J1832" i="17"/>
  <c r="J1831" i="17"/>
  <c r="B1834" i="17"/>
  <c r="D1833" i="17"/>
  <c r="H1833" i="17"/>
  <c r="G1833" i="17"/>
  <c r="F1833" i="17"/>
  <c r="C1833" i="17"/>
  <c r="E1833" i="17" s="1"/>
  <c r="H1834" i="17" l="1"/>
  <c r="B1835" i="17"/>
  <c r="G1834" i="17"/>
  <c r="F1834" i="17"/>
  <c r="C1834" i="17"/>
  <c r="E1834" i="17" s="1"/>
  <c r="I1833" i="17"/>
  <c r="L1833" i="17" s="1"/>
  <c r="I1834" i="17" l="1"/>
  <c r="L1834" i="17" s="1"/>
  <c r="J1833" i="17"/>
  <c r="G1835" i="17"/>
  <c r="F1835" i="17"/>
  <c r="B1836" i="17"/>
  <c r="H1835" i="17"/>
  <c r="C1835" i="17"/>
  <c r="E1835" i="17" s="1"/>
  <c r="D1834" i="17"/>
  <c r="J1834" i="17"/>
  <c r="I1835" i="17" l="1"/>
  <c r="L1835" i="17" s="1"/>
  <c r="G1836" i="17"/>
  <c r="B1837" i="17"/>
  <c r="H1836" i="17"/>
  <c r="F1836" i="17"/>
  <c r="C1836" i="17"/>
  <c r="E1836" i="17" s="1"/>
  <c r="D1835" i="17"/>
  <c r="J1835" i="17" l="1"/>
  <c r="I1836" i="17"/>
  <c r="L1836" i="17" s="1"/>
  <c r="H1837" i="17"/>
  <c r="G1837" i="17"/>
  <c r="F1837" i="17"/>
  <c r="B1838" i="17"/>
  <c r="C1837" i="17"/>
  <c r="E1837" i="17" s="1"/>
  <c r="D1836" i="17"/>
  <c r="I1837" i="17" l="1"/>
  <c r="L1837" i="17" s="1"/>
  <c r="F1838" i="17"/>
  <c r="B1839" i="17"/>
  <c r="H1838" i="17"/>
  <c r="G1838" i="17"/>
  <c r="C1838" i="17"/>
  <c r="E1838" i="17" s="1"/>
  <c r="D1837" i="17"/>
  <c r="J1836" i="17"/>
  <c r="J1837" i="17" l="1"/>
  <c r="D1838" i="17"/>
  <c r="I1838" i="17"/>
  <c r="L1838" i="17" s="1"/>
  <c r="F1839" i="17"/>
  <c r="B1840" i="17"/>
  <c r="H1839" i="17"/>
  <c r="G1839" i="17"/>
  <c r="C1839" i="17"/>
  <c r="E1839" i="17" s="1"/>
  <c r="D1839" i="17" l="1"/>
  <c r="H1840" i="17"/>
  <c r="G1840" i="17"/>
  <c r="F1840" i="17"/>
  <c r="B1841" i="17"/>
  <c r="C1840" i="17"/>
  <c r="E1840" i="17" s="1"/>
  <c r="I1839" i="17"/>
  <c r="L1839" i="17" s="1"/>
  <c r="J1838" i="17"/>
  <c r="I1840" i="17" l="1"/>
  <c r="L1840" i="17" s="1"/>
  <c r="B1842" i="17"/>
  <c r="H1841" i="17"/>
  <c r="G1841" i="17"/>
  <c r="F1841" i="17"/>
  <c r="C1841" i="17"/>
  <c r="E1841" i="17" s="1"/>
  <c r="J1840" i="17"/>
  <c r="D1840" i="17"/>
  <c r="J1839" i="17"/>
  <c r="D1841" i="17" l="1"/>
  <c r="H1842" i="17"/>
  <c r="B1843" i="17"/>
  <c r="G1842" i="17"/>
  <c r="F1842" i="17"/>
  <c r="C1842" i="17"/>
  <c r="E1842" i="17" s="1"/>
  <c r="I1841" i="17"/>
  <c r="L1841" i="17" s="1"/>
  <c r="I1842" i="17" l="1"/>
  <c r="L1842" i="17" s="1"/>
  <c r="J1841" i="17"/>
  <c r="F1843" i="17"/>
  <c r="H1843" i="17"/>
  <c r="G1843" i="17"/>
  <c r="B1844" i="17"/>
  <c r="C1843" i="17"/>
  <c r="E1843" i="17" s="1"/>
  <c r="D1842" i="17"/>
  <c r="J1842" i="17"/>
  <c r="H1844" i="17" l="1"/>
  <c r="G1844" i="17"/>
  <c r="F1844" i="17"/>
  <c r="B1845" i="17"/>
  <c r="C1844" i="17"/>
  <c r="E1844" i="17" s="1"/>
  <c r="D1843" i="17"/>
  <c r="I1843" i="17"/>
  <c r="L1843" i="17" s="1"/>
  <c r="I1844" i="17" l="1"/>
  <c r="L1844" i="17" s="1"/>
  <c r="B1846" i="17"/>
  <c r="H1845" i="17"/>
  <c r="F1845" i="17"/>
  <c r="G1845" i="17"/>
  <c r="C1845" i="17"/>
  <c r="E1845" i="17" s="1"/>
  <c r="D1844" i="17"/>
  <c r="J1844" i="17"/>
  <c r="J1843" i="17"/>
  <c r="D1845" i="17" l="1"/>
  <c r="I1845" i="17"/>
  <c r="L1845" i="17" s="1"/>
  <c r="H1846" i="17"/>
  <c r="B1847" i="17"/>
  <c r="G1846" i="17"/>
  <c r="F1846" i="17"/>
  <c r="C1846" i="17"/>
  <c r="E1846" i="17" s="1"/>
  <c r="D1846" i="17" l="1"/>
  <c r="I1846" i="17"/>
  <c r="G1847" i="17"/>
  <c r="F1847" i="17"/>
  <c r="B1848" i="17"/>
  <c r="H1847" i="17"/>
  <c r="C1847" i="17"/>
  <c r="E1847" i="17" s="1"/>
  <c r="J1845" i="17"/>
  <c r="J1846" i="17" l="1"/>
  <c r="L1846" i="17"/>
  <c r="D1847" i="17"/>
  <c r="G1848" i="17"/>
  <c r="F1848" i="17"/>
  <c r="H1848" i="17"/>
  <c r="B1849" i="17"/>
  <c r="C1848" i="17"/>
  <c r="E1848" i="17" s="1"/>
  <c r="I1847" i="17"/>
  <c r="L1847" i="17" s="1"/>
  <c r="J1847" i="17" l="1"/>
  <c r="H1849" i="17"/>
  <c r="G1849" i="17"/>
  <c r="F1849" i="17"/>
  <c r="B1850" i="17"/>
  <c r="C1849" i="17"/>
  <c r="E1849" i="17" s="1"/>
  <c r="I1848" i="17"/>
  <c r="L1848" i="17" s="1"/>
  <c r="D1848" i="17"/>
  <c r="D1849" i="17" l="1"/>
  <c r="I1849" i="17"/>
  <c r="L1849" i="17" s="1"/>
  <c r="J1849" i="17"/>
  <c r="J1848" i="17"/>
  <c r="F1850" i="17"/>
  <c r="B1851" i="17"/>
  <c r="H1850" i="17"/>
  <c r="G1850" i="17"/>
  <c r="C1850" i="17"/>
  <c r="E1850" i="17" s="1"/>
  <c r="I1850" i="17" l="1"/>
  <c r="L1850" i="17" s="1"/>
  <c r="F1851" i="17"/>
  <c r="B1852" i="17"/>
  <c r="G1851" i="17"/>
  <c r="H1851" i="17"/>
  <c r="C1851" i="17"/>
  <c r="E1851" i="17" s="1"/>
  <c r="J1850" i="17"/>
  <c r="D1850" i="17"/>
  <c r="D1851" i="17" l="1"/>
  <c r="I1851" i="17"/>
  <c r="H1852" i="17"/>
  <c r="G1852" i="17"/>
  <c r="F1852" i="17"/>
  <c r="B1853" i="17"/>
  <c r="C1852" i="17"/>
  <c r="E1852" i="17" s="1"/>
  <c r="J1851" i="17" l="1"/>
  <c r="L1851" i="17"/>
  <c r="D1852" i="17"/>
  <c r="I1852" i="17"/>
  <c r="B1854" i="17"/>
  <c r="H1853" i="17"/>
  <c r="G1853" i="17"/>
  <c r="F1853" i="17"/>
  <c r="C1853" i="17"/>
  <c r="E1853" i="17" s="1"/>
  <c r="J1852" i="17" l="1"/>
  <c r="L1852" i="17"/>
  <c r="D1853" i="17"/>
  <c r="I1853" i="17"/>
  <c r="L1853" i="17" s="1"/>
  <c r="H1854" i="17"/>
  <c r="B1855" i="17"/>
  <c r="F1854" i="17"/>
  <c r="G1854" i="17"/>
  <c r="C1854" i="17"/>
  <c r="E1854" i="17" s="1"/>
  <c r="I1854" i="17" l="1"/>
  <c r="L1854" i="17" s="1"/>
  <c r="D1854" i="17"/>
  <c r="G1855" i="17"/>
  <c r="F1855" i="17"/>
  <c r="B1856" i="17"/>
  <c r="H1855" i="17"/>
  <c r="C1855" i="17"/>
  <c r="E1855" i="17" s="1"/>
  <c r="J1853" i="17"/>
  <c r="J1854" i="17" l="1"/>
  <c r="G1856" i="17"/>
  <c r="B1857" i="17"/>
  <c r="H1856" i="17"/>
  <c r="F1856" i="17"/>
  <c r="C1856" i="17"/>
  <c r="E1856" i="17" s="1"/>
  <c r="I1855" i="17"/>
  <c r="L1855" i="17" s="1"/>
  <c r="D1855" i="17"/>
  <c r="I1856" i="17" l="1"/>
  <c r="L1856" i="17" s="1"/>
  <c r="J1855" i="17"/>
  <c r="H1857" i="17"/>
  <c r="G1857" i="17"/>
  <c r="B1858" i="17"/>
  <c r="F1857" i="17"/>
  <c r="C1857" i="17"/>
  <c r="E1857" i="17" s="1"/>
  <c r="J1856" i="17"/>
  <c r="D1856" i="17"/>
  <c r="D1857" i="17" l="1"/>
  <c r="I1857" i="17"/>
  <c r="L1857" i="17" s="1"/>
  <c r="F1858" i="17"/>
  <c r="B1859" i="17"/>
  <c r="H1858" i="17"/>
  <c r="G1858" i="17"/>
  <c r="C1858" i="17"/>
  <c r="E1858" i="17" s="1"/>
  <c r="D1858" i="17" l="1"/>
  <c r="F1859" i="17"/>
  <c r="B1860" i="17"/>
  <c r="H1859" i="17"/>
  <c r="G1859" i="17"/>
  <c r="C1859" i="17"/>
  <c r="E1859" i="17" s="1"/>
  <c r="I1858" i="17"/>
  <c r="L1858" i="17" s="1"/>
  <c r="J1857" i="17"/>
  <c r="H1860" i="17" l="1"/>
  <c r="G1860" i="17"/>
  <c r="F1860" i="17"/>
  <c r="B1861" i="17"/>
  <c r="C1860" i="17"/>
  <c r="E1860" i="17" s="1"/>
  <c r="D1859" i="17"/>
  <c r="I1859" i="17"/>
  <c r="L1859" i="17" s="1"/>
  <c r="J1858" i="17"/>
  <c r="I1860" i="17" l="1"/>
  <c r="D1860" i="17"/>
  <c r="B1862" i="17"/>
  <c r="H1861" i="17"/>
  <c r="G1861" i="17"/>
  <c r="F1861" i="17"/>
  <c r="C1861" i="17"/>
  <c r="E1861" i="17" s="1"/>
  <c r="J1859" i="17"/>
  <c r="J1860" i="17" l="1"/>
  <c r="L1860" i="17"/>
  <c r="I1861" i="17"/>
  <c r="L1861" i="17" s="1"/>
  <c r="H1862" i="17"/>
  <c r="B1863" i="17"/>
  <c r="G1862" i="17"/>
  <c r="F1862" i="17"/>
  <c r="C1862" i="17"/>
  <c r="E1862" i="17" s="1"/>
  <c r="D1861" i="17"/>
  <c r="I1862" i="17" l="1"/>
  <c r="L1862" i="17" s="1"/>
  <c r="G1863" i="17"/>
  <c r="F1863" i="17"/>
  <c r="B1864" i="17"/>
  <c r="H1863" i="17"/>
  <c r="C1863" i="17"/>
  <c r="E1863" i="17" s="1"/>
  <c r="J1862" i="17"/>
  <c r="D1862" i="17"/>
  <c r="J1861" i="17"/>
  <c r="D1863" i="17" l="1"/>
  <c r="G1864" i="17"/>
  <c r="F1864" i="17"/>
  <c r="H1864" i="17"/>
  <c r="B1865" i="17"/>
  <c r="C1864" i="17"/>
  <c r="E1864" i="17" s="1"/>
  <c r="I1863" i="17"/>
  <c r="L1863" i="17" s="1"/>
  <c r="I1864" i="17" l="1"/>
  <c r="L1864" i="17" s="1"/>
  <c r="J1863" i="17"/>
  <c r="H1865" i="17"/>
  <c r="G1865" i="17"/>
  <c r="F1865" i="17"/>
  <c r="B1866" i="17"/>
  <c r="C1865" i="17"/>
  <c r="E1865" i="17" s="1"/>
  <c r="D1864" i="17"/>
  <c r="D1865" i="17" l="1"/>
  <c r="F1866" i="17"/>
  <c r="B1867" i="17"/>
  <c r="H1866" i="17"/>
  <c r="G1866" i="17"/>
  <c r="C1866" i="17"/>
  <c r="E1866" i="17" s="1"/>
  <c r="I1865" i="17"/>
  <c r="L1865" i="17" s="1"/>
  <c r="J1864" i="17"/>
  <c r="J1865" i="17" l="1"/>
  <c r="D1866" i="17"/>
  <c r="F1867" i="17"/>
  <c r="B1868" i="17"/>
  <c r="G1867" i="17"/>
  <c r="H1867" i="17"/>
  <c r="C1867" i="17"/>
  <c r="E1867" i="17" s="1"/>
  <c r="I1866" i="17"/>
  <c r="L1866" i="17" s="1"/>
  <c r="D1867" i="17" l="1"/>
  <c r="I1867" i="17"/>
  <c r="H1868" i="17"/>
  <c r="G1868" i="17"/>
  <c r="F1868" i="17"/>
  <c r="B1869" i="17"/>
  <c r="C1868" i="17"/>
  <c r="E1868" i="17" s="1"/>
  <c r="J1866" i="17"/>
  <c r="J1867" i="17" l="1"/>
  <c r="L1867" i="17"/>
  <c r="I1868" i="17"/>
  <c r="B1870" i="17"/>
  <c r="H1869" i="17"/>
  <c r="G1869" i="17"/>
  <c r="F1869" i="17"/>
  <c r="C1869" i="17"/>
  <c r="E1869" i="17" s="1"/>
  <c r="D1868" i="17"/>
  <c r="J1868" i="17" l="1"/>
  <c r="L1868" i="17"/>
  <c r="I1869" i="17"/>
  <c r="L1869" i="17" s="1"/>
  <c r="D1869" i="17"/>
  <c r="H1870" i="17"/>
  <c r="B1871" i="17"/>
  <c r="D1870" i="17"/>
  <c r="F1870" i="17"/>
  <c r="G1870" i="17"/>
  <c r="C1870" i="17"/>
  <c r="E1870" i="17" s="1"/>
  <c r="J1869" i="17" l="1"/>
  <c r="G1871" i="17"/>
  <c r="F1871" i="17"/>
  <c r="B1872" i="17"/>
  <c r="H1871" i="17"/>
  <c r="C1871" i="17"/>
  <c r="E1871" i="17" s="1"/>
  <c r="I1870" i="17"/>
  <c r="L1870" i="17" s="1"/>
  <c r="D1871" i="17" l="1"/>
  <c r="J1870" i="17"/>
  <c r="G1872" i="17"/>
  <c r="B1873" i="17"/>
  <c r="H1872" i="17"/>
  <c r="F1872" i="17"/>
  <c r="C1872" i="17"/>
  <c r="E1872" i="17" s="1"/>
  <c r="I1871" i="17"/>
  <c r="L1871" i="17" s="1"/>
  <c r="D1872" i="17" l="1"/>
  <c r="J1871" i="17"/>
  <c r="I1872" i="17"/>
  <c r="L1872" i="17" s="1"/>
  <c r="H1873" i="17"/>
  <c r="G1873" i="17"/>
  <c r="B1874" i="17"/>
  <c r="F1873" i="17"/>
  <c r="C1873" i="17"/>
  <c r="E1873" i="17" s="1"/>
  <c r="F1874" i="17" l="1"/>
  <c r="B1875" i="17"/>
  <c r="H1874" i="17"/>
  <c r="G1874" i="17"/>
  <c r="C1874" i="17"/>
  <c r="E1874" i="17" s="1"/>
  <c r="D1873" i="17"/>
  <c r="I1873" i="17"/>
  <c r="L1873" i="17" s="1"/>
  <c r="J1872" i="17"/>
  <c r="D1874" i="17" l="1"/>
  <c r="F1875" i="17"/>
  <c r="B1876" i="17"/>
  <c r="H1875" i="17"/>
  <c r="G1875" i="17"/>
  <c r="C1875" i="17"/>
  <c r="E1875" i="17" s="1"/>
  <c r="J1873" i="17"/>
  <c r="I1874" i="17"/>
  <c r="L1874" i="17" s="1"/>
  <c r="H1876" i="17" l="1"/>
  <c r="G1876" i="17"/>
  <c r="B1877" i="17"/>
  <c r="F1876" i="17"/>
  <c r="C1876" i="17"/>
  <c r="E1876" i="17" s="1"/>
  <c r="J1874" i="17"/>
  <c r="D1875" i="17"/>
  <c r="I1875" i="17"/>
  <c r="L1875" i="17" s="1"/>
  <c r="I1876" i="17" l="1"/>
  <c r="H1877" i="17"/>
  <c r="G1877" i="17"/>
  <c r="F1877" i="17"/>
  <c r="B1878" i="17"/>
  <c r="C1877" i="17"/>
  <c r="E1877" i="17" s="1"/>
  <c r="D1876" i="17"/>
  <c r="J1875" i="17"/>
  <c r="J1876" i="17" l="1"/>
  <c r="L1876" i="17"/>
  <c r="D1877" i="17"/>
  <c r="F1878" i="17"/>
  <c r="B1879" i="17"/>
  <c r="H1878" i="17"/>
  <c r="G1878" i="17"/>
  <c r="C1878" i="17"/>
  <c r="E1878" i="17" s="1"/>
  <c r="I1877" i="17"/>
  <c r="L1877" i="17" s="1"/>
  <c r="I1878" i="17" l="1"/>
  <c r="L1878" i="17" s="1"/>
  <c r="D1878" i="17"/>
  <c r="H1879" i="17"/>
  <c r="G1879" i="17"/>
  <c r="F1879" i="17"/>
  <c r="B1880" i="17"/>
  <c r="C1879" i="17"/>
  <c r="E1879" i="17" s="1"/>
  <c r="J1877" i="17"/>
  <c r="D1879" i="17" l="1"/>
  <c r="H1880" i="17"/>
  <c r="G1880" i="17"/>
  <c r="F1880" i="17"/>
  <c r="B1881" i="17"/>
  <c r="C1880" i="17"/>
  <c r="E1880" i="17" s="1"/>
  <c r="I1879" i="17"/>
  <c r="L1879" i="17" s="1"/>
  <c r="J1878" i="17"/>
  <c r="I1880" i="17" l="1"/>
  <c r="L1880" i="17" s="1"/>
  <c r="B1882" i="17"/>
  <c r="H1881" i="17"/>
  <c r="G1881" i="17"/>
  <c r="F1881" i="17"/>
  <c r="C1881" i="17"/>
  <c r="E1881" i="17" s="1"/>
  <c r="J1879" i="17"/>
  <c r="D1880" i="17"/>
  <c r="J1880" i="17" l="1"/>
  <c r="I1881" i="17"/>
  <c r="D1881" i="17"/>
  <c r="G1882" i="17"/>
  <c r="F1882" i="17"/>
  <c r="B1883" i="17"/>
  <c r="H1882" i="17"/>
  <c r="C1882" i="17"/>
  <c r="E1882" i="17" s="1"/>
  <c r="J1881" i="17" l="1"/>
  <c r="L1881" i="17"/>
  <c r="I1882" i="17"/>
  <c r="G1883" i="17"/>
  <c r="F1883" i="17"/>
  <c r="H1883" i="17"/>
  <c r="B1884" i="17"/>
  <c r="C1883" i="17"/>
  <c r="E1883" i="17" s="1"/>
  <c r="D1882" i="17"/>
  <c r="J1882" i="17" l="1"/>
  <c r="L1882" i="17"/>
  <c r="D1883" i="17"/>
  <c r="G1884" i="17"/>
  <c r="F1884" i="17"/>
  <c r="B1885" i="17"/>
  <c r="H1884" i="17"/>
  <c r="C1884" i="17"/>
  <c r="E1884" i="17" s="1"/>
  <c r="I1883" i="17"/>
  <c r="L1883" i="17" s="1"/>
  <c r="I1884" i="17" l="1"/>
  <c r="L1884" i="17" s="1"/>
  <c r="J1883" i="17"/>
  <c r="H1885" i="17"/>
  <c r="F1885" i="17"/>
  <c r="G1885" i="17"/>
  <c r="B1886" i="17"/>
  <c r="C1885" i="17"/>
  <c r="E1885" i="17" s="1"/>
  <c r="D1884" i="17"/>
  <c r="I1885" i="17" l="1"/>
  <c r="L1885" i="17" s="1"/>
  <c r="D1885" i="17"/>
  <c r="F1886" i="17"/>
  <c r="B1887" i="17"/>
  <c r="G1886" i="17"/>
  <c r="H1886" i="17"/>
  <c r="C1886" i="17"/>
  <c r="E1886" i="17" s="1"/>
  <c r="J1884" i="17"/>
  <c r="J1885" i="17" l="1"/>
  <c r="I1886" i="17"/>
  <c r="L1886" i="17" s="1"/>
  <c r="D1886" i="17"/>
  <c r="F1887" i="17"/>
  <c r="H1887" i="17"/>
  <c r="G1887" i="17"/>
  <c r="B1888" i="17"/>
  <c r="C1887" i="17"/>
  <c r="E1887" i="17" s="1"/>
  <c r="J1886" i="17" l="1"/>
  <c r="H1888" i="17"/>
  <c r="G1888" i="17"/>
  <c r="B1889" i="17"/>
  <c r="F1888" i="17"/>
  <c r="C1888" i="17"/>
  <c r="E1888" i="17" s="1"/>
  <c r="D1887" i="17"/>
  <c r="I1887" i="17"/>
  <c r="L1887" i="17" s="1"/>
  <c r="I1888" i="17" l="1"/>
  <c r="L1888" i="17" s="1"/>
  <c r="B1890" i="17"/>
  <c r="F1889" i="17"/>
  <c r="H1889" i="17"/>
  <c r="G1889" i="17"/>
  <c r="C1889" i="17"/>
  <c r="E1889" i="17" s="1"/>
  <c r="D1888" i="17"/>
  <c r="J1887" i="17"/>
  <c r="J1888" i="17" l="1"/>
  <c r="D1889" i="17"/>
  <c r="I1889" i="17"/>
  <c r="L1889" i="17" s="1"/>
  <c r="B1891" i="17"/>
  <c r="H1890" i="17"/>
  <c r="G1890" i="17"/>
  <c r="F1890" i="17"/>
  <c r="C1890" i="17"/>
  <c r="E1890" i="17" s="1"/>
  <c r="D1890" i="17" l="1"/>
  <c r="I1890" i="17"/>
  <c r="J1889" i="17"/>
  <c r="G1891" i="17"/>
  <c r="F1891" i="17"/>
  <c r="H1891" i="17"/>
  <c r="B1892" i="17"/>
  <c r="C1891" i="17"/>
  <c r="E1891" i="17" s="1"/>
  <c r="J1890" i="17" l="1"/>
  <c r="L1890" i="17"/>
  <c r="I1891" i="17"/>
  <c r="L1891" i="17" s="1"/>
  <c r="H1892" i="17"/>
  <c r="B1893" i="17"/>
  <c r="G1892" i="17"/>
  <c r="F1892" i="17"/>
  <c r="C1892" i="17"/>
  <c r="E1892" i="17" s="1"/>
  <c r="D1891" i="17"/>
  <c r="J1891" i="17" l="1"/>
  <c r="D1892" i="17"/>
  <c r="I1892" i="17"/>
  <c r="B1894" i="17"/>
  <c r="H1893" i="17"/>
  <c r="G1893" i="17"/>
  <c r="F1893" i="17"/>
  <c r="C1893" i="17"/>
  <c r="E1893" i="17" s="1"/>
  <c r="J1892" i="17" l="1"/>
  <c r="L1892" i="17"/>
  <c r="D1893" i="17"/>
  <c r="I1893" i="17"/>
  <c r="F1894" i="17"/>
  <c r="B1895" i="17"/>
  <c r="G1894" i="17"/>
  <c r="H1894" i="17"/>
  <c r="C1894" i="17"/>
  <c r="E1894" i="17" s="1"/>
  <c r="J1893" i="17" l="1"/>
  <c r="L1893" i="17"/>
  <c r="D1894" i="17"/>
  <c r="G1895" i="17"/>
  <c r="H1895" i="17"/>
  <c r="B1896" i="17"/>
  <c r="F1895" i="17"/>
  <c r="C1895" i="17"/>
  <c r="E1895" i="17" s="1"/>
  <c r="I1894" i="17"/>
  <c r="L1894" i="17" s="1"/>
  <c r="I1895" i="17" l="1"/>
  <c r="G1896" i="17"/>
  <c r="F1896" i="17"/>
  <c r="H1896" i="17"/>
  <c r="B1897" i="17"/>
  <c r="C1896" i="17"/>
  <c r="E1896" i="17" s="1"/>
  <c r="D1895" i="17"/>
  <c r="J1894" i="17"/>
  <c r="J1895" i="17" l="1"/>
  <c r="L1895" i="17"/>
  <c r="B1898" i="17"/>
  <c r="H1897" i="17"/>
  <c r="F1897" i="17"/>
  <c r="G1897" i="17"/>
  <c r="C1897" i="17"/>
  <c r="E1897" i="17" s="1"/>
  <c r="I1896" i="17"/>
  <c r="L1896" i="17" s="1"/>
  <c r="D1896" i="17"/>
  <c r="J1896" i="17" l="1"/>
  <c r="I1897" i="17"/>
  <c r="L1897" i="17" s="1"/>
  <c r="D1897" i="17"/>
  <c r="F1898" i="17"/>
  <c r="H1898" i="17"/>
  <c r="B1899" i="17"/>
  <c r="G1898" i="17"/>
  <c r="C1898" i="17"/>
  <c r="E1898" i="17" s="1"/>
  <c r="I1898" i="17" l="1"/>
  <c r="L1898" i="17" s="1"/>
  <c r="J1897" i="17"/>
  <c r="H1899" i="17"/>
  <c r="F1899" i="17"/>
  <c r="B1900" i="17"/>
  <c r="G1899" i="17"/>
  <c r="C1899" i="17"/>
  <c r="E1899" i="17" s="1"/>
  <c r="D1898" i="17"/>
  <c r="D1899" i="17" l="1"/>
  <c r="I1899" i="17"/>
  <c r="L1899" i="17" s="1"/>
  <c r="H1900" i="17"/>
  <c r="B1901" i="17"/>
  <c r="G1900" i="17"/>
  <c r="D1900" i="17"/>
  <c r="F1900" i="17"/>
  <c r="C1900" i="17"/>
  <c r="E1900" i="17" s="1"/>
  <c r="J1898" i="17"/>
  <c r="J1899" i="17" l="1"/>
  <c r="B1902" i="17"/>
  <c r="H1901" i="17"/>
  <c r="F1901" i="17"/>
  <c r="G1901" i="17"/>
  <c r="C1901" i="17"/>
  <c r="E1901" i="17" s="1"/>
  <c r="I1900" i="17"/>
  <c r="L1900" i="17" s="1"/>
  <c r="I1901" i="17" l="1"/>
  <c r="J1900" i="17"/>
  <c r="D1901" i="17"/>
  <c r="G1902" i="17"/>
  <c r="F1902" i="17"/>
  <c r="B1903" i="17"/>
  <c r="H1902" i="17"/>
  <c r="C1902" i="17"/>
  <c r="E1902" i="17" s="1"/>
  <c r="J1901" i="17" l="1"/>
  <c r="L1901" i="17"/>
  <c r="D1902" i="17"/>
  <c r="G1903" i="17"/>
  <c r="B1904" i="17"/>
  <c r="H1903" i="17"/>
  <c r="F1903" i="17"/>
  <c r="C1903" i="17"/>
  <c r="E1903" i="17" s="1"/>
  <c r="I1902" i="17"/>
  <c r="L1902" i="17" s="1"/>
  <c r="H1904" i="17" l="1"/>
  <c r="G1904" i="17"/>
  <c r="F1904" i="17"/>
  <c r="B1905" i="17"/>
  <c r="C1904" i="17"/>
  <c r="E1904" i="17" s="1"/>
  <c r="D1903" i="17"/>
  <c r="I1903" i="17"/>
  <c r="L1903" i="17" s="1"/>
  <c r="J1902" i="17"/>
  <c r="I1904" i="17" l="1"/>
  <c r="L1904" i="17" s="1"/>
  <c r="F1905" i="17"/>
  <c r="B1906" i="17"/>
  <c r="G1905" i="17"/>
  <c r="H1905" i="17"/>
  <c r="C1905" i="17"/>
  <c r="E1905" i="17" s="1"/>
  <c r="J1903" i="17"/>
  <c r="D1904" i="17"/>
  <c r="J1904" i="17" l="1"/>
  <c r="D1905" i="17"/>
  <c r="I1905" i="17"/>
  <c r="L1905" i="17" s="1"/>
  <c r="F1906" i="17"/>
  <c r="H1906" i="17"/>
  <c r="G1906" i="17"/>
  <c r="B1907" i="17"/>
  <c r="C1906" i="17"/>
  <c r="E1906" i="17" s="1"/>
  <c r="H1907" i="17" l="1"/>
  <c r="G1907" i="17"/>
  <c r="F1907" i="17"/>
  <c r="B1908" i="17"/>
  <c r="C1907" i="17"/>
  <c r="E1907" i="17" s="1"/>
  <c r="I1906" i="17"/>
  <c r="L1906" i="17" s="1"/>
  <c r="D1906" i="17"/>
  <c r="J1905" i="17"/>
  <c r="I1907" i="17" l="1"/>
  <c r="H1908" i="17"/>
  <c r="B1909" i="17"/>
  <c r="F1908" i="17"/>
  <c r="G1908" i="17"/>
  <c r="C1908" i="17"/>
  <c r="E1908" i="17" s="1"/>
  <c r="J1906" i="17"/>
  <c r="D1907" i="17"/>
  <c r="J1907" i="17" l="1"/>
  <c r="L1907" i="17"/>
  <c r="I1908" i="17"/>
  <c r="L1908" i="17" s="1"/>
  <c r="D1908" i="17"/>
  <c r="B1910" i="17"/>
  <c r="G1909" i="17"/>
  <c r="F1909" i="17"/>
  <c r="H1909" i="17"/>
  <c r="C1909" i="17"/>
  <c r="E1909" i="17" s="1"/>
  <c r="J1908" i="17" l="1"/>
  <c r="D1909" i="17"/>
  <c r="I1909" i="17"/>
  <c r="L1909" i="17" s="1"/>
  <c r="G1910" i="17"/>
  <c r="F1910" i="17"/>
  <c r="B1911" i="17"/>
  <c r="H1910" i="17"/>
  <c r="C1910" i="17"/>
  <c r="E1910" i="17" s="1"/>
  <c r="G1911" i="17" l="1"/>
  <c r="H1911" i="17"/>
  <c r="B1912" i="17"/>
  <c r="F1911" i="17"/>
  <c r="C1911" i="17"/>
  <c r="E1911" i="17" s="1"/>
  <c r="I1910" i="17"/>
  <c r="L1910" i="17" s="1"/>
  <c r="D1910" i="17"/>
  <c r="J1909" i="17"/>
  <c r="I1911" i="17" l="1"/>
  <c r="J1910" i="17"/>
  <c r="H1912" i="17"/>
  <c r="F1912" i="17"/>
  <c r="B1913" i="17"/>
  <c r="G1912" i="17"/>
  <c r="C1912" i="17"/>
  <c r="E1912" i="17" s="1"/>
  <c r="D1911" i="17"/>
  <c r="J1911" i="17" l="1"/>
  <c r="L1911" i="17"/>
  <c r="D1912" i="17"/>
  <c r="F1913" i="17"/>
  <c r="B1914" i="17"/>
  <c r="H1913" i="17"/>
  <c r="G1913" i="17"/>
  <c r="C1913" i="17"/>
  <c r="E1913" i="17" s="1"/>
  <c r="I1912" i="17"/>
  <c r="L1912" i="17" s="1"/>
  <c r="F1914" i="17" l="1"/>
  <c r="H1914" i="17"/>
  <c r="G1914" i="17"/>
  <c r="B1915" i="17"/>
  <c r="C1914" i="17"/>
  <c r="E1914" i="17" s="1"/>
  <c r="J1912" i="17"/>
  <c r="D1913" i="17"/>
  <c r="I1913" i="17"/>
  <c r="L1913" i="17" s="1"/>
  <c r="H1915" i="17" l="1"/>
  <c r="G1915" i="17"/>
  <c r="B1916" i="17"/>
  <c r="F1915" i="17"/>
  <c r="C1915" i="17"/>
  <c r="E1915" i="17" s="1"/>
  <c r="D1914" i="17"/>
  <c r="J1913" i="17"/>
  <c r="I1914" i="17"/>
  <c r="L1914" i="17" s="1"/>
  <c r="I1915" i="17" l="1"/>
  <c r="L1915" i="17" s="1"/>
  <c r="D1915" i="17"/>
  <c r="J1915" i="17"/>
  <c r="H1916" i="17"/>
  <c r="B1917" i="17"/>
  <c r="D1916" i="17"/>
  <c r="G1916" i="17"/>
  <c r="F1916" i="17"/>
  <c r="C1916" i="17"/>
  <c r="E1916" i="17" s="1"/>
  <c r="J1914" i="17"/>
  <c r="B1918" i="17" l="1"/>
  <c r="H1917" i="17"/>
  <c r="G1917" i="17"/>
  <c r="F1917" i="17"/>
  <c r="C1917" i="17"/>
  <c r="E1917" i="17" s="1"/>
  <c r="I1916" i="17"/>
  <c r="L1916" i="17" s="1"/>
  <c r="I1917" i="17" l="1"/>
  <c r="L1917" i="17" s="1"/>
  <c r="J1916" i="17"/>
  <c r="D1917" i="17"/>
  <c r="G1918" i="17"/>
  <c r="F1918" i="17"/>
  <c r="B1919" i="17"/>
  <c r="H1918" i="17"/>
  <c r="C1918" i="17"/>
  <c r="E1918" i="17" s="1"/>
  <c r="J1917" i="17" l="1"/>
  <c r="I1918" i="17"/>
  <c r="L1918" i="17" s="1"/>
  <c r="G1919" i="17"/>
  <c r="F1919" i="17"/>
  <c r="B1920" i="17"/>
  <c r="H1919" i="17"/>
  <c r="C1919" i="17"/>
  <c r="E1919" i="17" s="1"/>
  <c r="D1918" i="17"/>
  <c r="H1920" i="17" l="1"/>
  <c r="G1920" i="17"/>
  <c r="F1920" i="17"/>
  <c r="B1921" i="17"/>
  <c r="C1920" i="17"/>
  <c r="E1920" i="17" s="1"/>
  <c r="I1919" i="17"/>
  <c r="L1919" i="17" s="1"/>
  <c r="D1919" i="17"/>
  <c r="J1918" i="17"/>
  <c r="I1920" i="17" l="1"/>
  <c r="J1919" i="17"/>
  <c r="F1921" i="17"/>
  <c r="B1922" i="17"/>
  <c r="H1921" i="17"/>
  <c r="G1921" i="17"/>
  <c r="C1921" i="17"/>
  <c r="E1921" i="17" s="1"/>
  <c r="D1920" i="17"/>
  <c r="J1920" i="17" l="1"/>
  <c r="L1920" i="17"/>
  <c r="I1921" i="17"/>
  <c r="L1921" i="17" s="1"/>
  <c r="F1922" i="17"/>
  <c r="H1922" i="17"/>
  <c r="G1922" i="17"/>
  <c r="B1923" i="17"/>
  <c r="C1922" i="17"/>
  <c r="E1922" i="17" s="1"/>
  <c r="D1921" i="17"/>
  <c r="J1921" i="17" l="1"/>
  <c r="D1922" i="17"/>
  <c r="H1923" i="17"/>
  <c r="G1923" i="17"/>
  <c r="B1924" i="17"/>
  <c r="F1923" i="17"/>
  <c r="C1923" i="17"/>
  <c r="E1923" i="17" s="1"/>
  <c r="I1922" i="17"/>
  <c r="L1922" i="17" s="1"/>
  <c r="I1923" i="17" l="1"/>
  <c r="L1923" i="17" s="1"/>
  <c r="D1923" i="17"/>
  <c r="G1924" i="17"/>
  <c r="B1925" i="17"/>
  <c r="H1924" i="17"/>
  <c r="F1924" i="17"/>
  <c r="C1924" i="17"/>
  <c r="E1924" i="17" s="1"/>
  <c r="J1922" i="17"/>
  <c r="J1923" i="17"/>
  <c r="I1924" i="17" l="1"/>
  <c r="L1924" i="17" s="1"/>
  <c r="H1925" i="17"/>
  <c r="G1925" i="17"/>
  <c r="B1926" i="17"/>
  <c r="F1925" i="17"/>
  <c r="C1925" i="17"/>
  <c r="E1925" i="17" s="1"/>
  <c r="D1924" i="17"/>
  <c r="D1925" i="17" l="1"/>
  <c r="I1925" i="17"/>
  <c r="L1925" i="17" s="1"/>
  <c r="F1926" i="17"/>
  <c r="B1927" i="17"/>
  <c r="G1926" i="17"/>
  <c r="H1926" i="17"/>
  <c r="C1926" i="17"/>
  <c r="E1926" i="17" s="1"/>
  <c r="J1924" i="17"/>
  <c r="D1926" i="17" l="1"/>
  <c r="I1926" i="17"/>
  <c r="L1926" i="17" s="1"/>
  <c r="J1925" i="17"/>
  <c r="F1927" i="17"/>
  <c r="B1928" i="17"/>
  <c r="H1927" i="17"/>
  <c r="G1927" i="17"/>
  <c r="C1927" i="17"/>
  <c r="E1927" i="17" s="1"/>
  <c r="H1928" i="17" l="1"/>
  <c r="G1928" i="17"/>
  <c r="F1928" i="17"/>
  <c r="B1929" i="17"/>
  <c r="C1928" i="17"/>
  <c r="E1928" i="17" s="1"/>
  <c r="D1927" i="17"/>
  <c r="I1927" i="17"/>
  <c r="L1927" i="17" s="1"/>
  <c r="J1926" i="17"/>
  <c r="I1928" i="17" l="1"/>
  <c r="L1928" i="17" s="1"/>
  <c r="H1929" i="17"/>
  <c r="B1930" i="17"/>
  <c r="G1929" i="17"/>
  <c r="F1929" i="17"/>
  <c r="C1929" i="17"/>
  <c r="E1929" i="17" s="1"/>
  <c r="D1928" i="17"/>
  <c r="J1928" i="17"/>
  <c r="J1927" i="17"/>
  <c r="D1929" i="17" l="1"/>
  <c r="B1931" i="17"/>
  <c r="F1930" i="17"/>
  <c r="H1930" i="17"/>
  <c r="G1930" i="17"/>
  <c r="C1930" i="17"/>
  <c r="E1930" i="17" s="1"/>
  <c r="I1929" i="17"/>
  <c r="L1929" i="17" s="1"/>
  <c r="D1930" i="17" l="1"/>
  <c r="I1930" i="17"/>
  <c r="L1930" i="17" s="1"/>
  <c r="G1931" i="17"/>
  <c r="F1931" i="17"/>
  <c r="H1931" i="17"/>
  <c r="B1932" i="17"/>
  <c r="C1931" i="17"/>
  <c r="E1931" i="17" s="1"/>
  <c r="J1929" i="17"/>
  <c r="D1931" i="17" l="1"/>
  <c r="G1932" i="17"/>
  <c r="H1932" i="17"/>
  <c r="B1933" i="17"/>
  <c r="F1932" i="17"/>
  <c r="C1932" i="17"/>
  <c r="E1932" i="17" s="1"/>
  <c r="I1931" i="17"/>
  <c r="L1931" i="17" s="1"/>
  <c r="J1930" i="17"/>
  <c r="I1932" i="17" l="1"/>
  <c r="J1931" i="17"/>
  <c r="D1932" i="17"/>
  <c r="H1933" i="17"/>
  <c r="G1933" i="17"/>
  <c r="F1933" i="17"/>
  <c r="B1934" i="17"/>
  <c r="C1933" i="17"/>
  <c r="E1933" i="17" s="1"/>
  <c r="J1932" i="17" l="1"/>
  <c r="L1932" i="17"/>
  <c r="I1933" i="17"/>
  <c r="L1933" i="17" s="1"/>
  <c r="F1934" i="17"/>
  <c r="B1935" i="17"/>
  <c r="H1934" i="17"/>
  <c r="G1934" i="17"/>
  <c r="C1934" i="17"/>
  <c r="E1934" i="17" s="1"/>
  <c r="D1933" i="17"/>
  <c r="I1934" i="17" l="1"/>
  <c r="L1934" i="17" s="1"/>
  <c r="D1934" i="17"/>
  <c r="F1935" i="17"/>
  <c r="G1935" i="17"/>
  <c r="B1936" i="17"/>
  <c r="H1935" i="17"/>
  <c r="C1935" i="17"/>
  <c r="E1935" i="17" s="1"/>
  <c r="J1933" i="17"/>
  <c r="D1935" i="17" l="1"/>
  <c r="I1935" i="17"/>
  <c r="L1935" i="17" s="1"/>
  <c r="H1936" i="17"/>
  <c r="G1936" i="17"/>
  <c r="B1937" i="17"/>
  <c r="F1936" i="17"/>
  <c r="C1936" i="17"/>
  <c r="E1936" i="17" s="1"/>
  <c r="J1934" i="17"/>
  <c r="I1936" i="17" l="1"/>
  <c r="H1937" i="17"/>
  <c r="B1938" i="17"/>
  <c r="F1937" i="17"/>
  <c r="G1937" i="17"/>
  <c r="C1937" i="17"/>
  <c r="E1937" i="17" s="1"/>
  <c r="D1936" i="17"/>
  <c r="J1935" i="17"/>
  <c r="J1936" i="17" l="1"/>
  <c r="L1936" i="17"/>
  <c r="I1937" i="17"/>
  <c r="D1937" i="17"/>
  <c r="B1939" i="17"/>
  <c r="G1938" i="17"/>
  <c r="F1938" i="17"/>
  <c r="H1938" i="17"/>
  <c r="C1938" i="17"/>
  <c r="E1938" i="17" s="1"/>
  <c r="J1937" i="17" l="1"/>
  <c r="L1937" i="17"/>
  <c r="G1939" i="17"/>
  <c r="F1939" i="17"/>
  <c r="B1940" i="17"/>
  <c r="H1939" i="17"/>
  <c r="C1939" i="17"/>
  <c r="E1939" i="17" s="1"/>
  <c r="D1938" i="17"/>
  <c r="I1938" i="17"/>
  <c r="L1938" i="17" s="1"/>
  <c r="D1939" i="17" l="1"/>
  <c r="G1940" i="17"/>
  <c r="B1941" i="17"/>
  <c r="H1940" i="17"/>
  <c r="F1940" i="17"/>
  <c r="C1940" i="17"/>
  <c r="E1940" i="17" s="1"/>
  <c r="I1939" i="17"/>
  <c r="L1939" i="17" s="1"/>
  <c r="J1938" i="17"/>
  <c r="I1940" i="17" l="1"/>
  <c r="L1940" i="17" s="1"/>
  <c r="H1941" i="17"/>
  <c r="B1942" i="17"/>
  <c r="F1941" i="17"/>
  <c r="G1941" i="17"/>
  <c r="C1941" i="17"/>
  <c r="E1941" i="17" s="1"/>
  <c r="D1940" i="17"/>
  <c r="J1939" i="17"/>
  <c r="J1940" i="17" l="1"/>
  <c r="D1941" i="17"/>
  <c r="I1941" i="17"/>
  <c r="L1941" i="17" s="1"/>
  <c r="F1942" i="17"/>
  <c r="B1943" i="17"/>
  <c r="G1942" i="17"/>
  <c r="H1942" i="17"/>
  <c r="C1942" i="17"/>
  <c r="E1942" i="17" s="1"/>
  <c r="D1942" i="17" l="1"/>
  <c r="I1942" i="17"/>
  <c r="L1942" i="17" s="1"/>
  <c r="F1943" i="17"/>
  <c r="H1943" i="17"/>
  <c r="B1944" i="17"/>
  <c r="G1943" i="17"/>
  <c r="C1943" i="17"/>
  <c r="E1943" i="17" s="1"/>
  <c r="J1941" i="17"/>
  <c r="D1943" i="17" l="1"/>
  <c r="H1944" i="17"/>
  <c r="G1944" i="17"/>
  <c r="F1944" i="17"/>
  <c r="B1945" i="17"/>
  <c r="C1944" i="17"/>
  <c r="E1944" i="17" s="1"/>
  <c r="I1943" i="17"/>
  <c r="L1943" i="17" s="1"/>
  <c r="J1942" i="17"/>
  <c r="I1944" i="17" l="1"/>
  <c r="J1943" i="17"/>
  <c r="H1945" i="17"/>
  <c r="B1946" i="17"/>
  <c r="G1945" i="17"/>
  <c r="F1945" i="17"/>
  <c r="C1945" i="17"/>
  <c r="E1945" i="17" s="1"/>
  <c r="D1944" i="17"/>
  <c r="J1944" i="17" l="1"/>
  <c r="L1944" i="17"/>
  <c r="D1945" i="17"/>
  <c r="B1947" i="17"/>
  <c r="H1946" i="17"/>
  <c r="G1946" i="17"/>
  <c r="F1946" i="17"/>
  <c r="C1946" i="17"/>
  <c r="E1946" i="17" s="1"/>
  <c r="I1945" i="17"/>
  <c r="L1945" i="17" s="1"/>
  <c r="I1946" i="17" l="1"/>
  <c r="L1946" i="17" s="1"/>
  <c r="J1945" i="17"/>
  <c r="D1946" i="17"/>
  <c r="F1947" i="17"/>
  <c r="B1948" i="17"/>
  <c r="H1947" i="17"/>
  <c r="G1947" i="17"/>
  <c r="C1947" i="17"/>
  <c r="E1947" i="17" s="1"/>
  <c r="J1946" i="17" l="1"/>
  <c r="I1947" i="17"/>
  <c r="D1947" i="17"/>
  <c r="F1948" i="17"/>
  <c r="B1949" i="17"/>
  <c r="H1948" i="17"/>
  <c r="G1948" i="17"/>
  <c r="C1948" i="17"/>
  <c r="E1948" i="17" s="1"/>
  <c r="J1947" i="17" l="1"/>
  <c r="L1947" i="17"/>
  <c r="D1948" i="17"/>
  <c r="I1948" i="17"/>
  <c r="H1949" i="17"/>
  <c r="G1949" i="17"/>
  <c r="B1950" i="17"/>
  <c r="F1949" i="17"/>
  <c r="C1949" i="17"/>
  <c r="E1949" i="17" s="1"/>
  <c r="J1948" i="17" l="1"/>
  <c r="L1948" i="17"/>
  <c r="I1949" i="17"/>
  <c r="L1949" i="17" s="1"/>
  <c r="H1950" i="17"/>
  <c r="B1951" i="17"/>
  <c r="G1950" i="17"/>
  <c r="F1950" i="17"/>
  <c r="C1950" i="17"/>
  <c r="E1950" i="17" s="1"/>
  <c r="D1949" i="17"/>
  <c r="J1949" i="17" l="1"/>
  <c r="D1950" i="17"/>
  <c r="I1950" i="17"/>
  <c r="B1952" i="17"/>
  <c r="H1951" i="17"/>
  <c r="G1951" i="17"/>
  <c r="F1951" i="17"/>
  <c r="C1951" i="17"/>
  <c r="E1951" i="17" s="1"/>
  <c r="J1950" i="17" l="1"/>
  <c r="L1950" i="17"/>
  <c r="D1951" i="17"/>
  <c r="G1952" i="17"/>
  <c r="F1952" i="17"/>
  <c r="H1952" i="17"/>
  <c r="B1953" i="17"/>
  <c r="C1952" i="17"/>
  <c r="E1952" i="17" s="1"/>
  <c r="I1951" i="17"/>
  <c r="L1951" i="17" s="1"/>
  <c r="D1952" i="17" l="1"/>
  <c r="J1951" i="17"/>
  <c r="G1953" i="17"/>
  <c r="B1954" i="17"/>
  <c r="H1953" i="17"/>
  <c r="F1953" i="17"/>
  <c r="C1953" i="17"/>
  <c r="E1953" i="17" s="1"/>
  <c r="I1952" i="17"/>
  <c r="L1952" i="17" s="1"/>
  <c r="D1953" i="17" l="1"/>
  <c r="H1954" i="17"/>
  <c r="G1954" i="17"/>
  <c r="F1954" i="17"/>
  <c r="B1955" i="17"/>
  <c r="C1954" i="17"/>
  <c r="E1954" i="17" s="1"/>
  <c r="J1952" i="17"/>
  <c r="I1953" i="17"/>
  <c r="L1953" i="17" s="1"/>
  <c r="I1954" i="17" l="1"/>
  <c r="L1954" i="17" s="1"/>
  <c r="F1955" i="17"/>
  <c r="B1956" i="17"/>
  <c r="H1955" i="17"/>
  <c r="G1955" i="17"/>
  <c r="C1955" i="17"/>
  <c r="E1955" i="17" s="1"/>
  <c r="J1953" i="17"/>
  <c r="D1954" i="17"/>
  <c r="J1954" i="17" l="1"/>
  <c r="D1955" i="17"/>
  <c r="F1956" i="17"/>
  <c r="B1957" i="17"/>
  <c r="G1956" i="17"/>
  <c r="H1956" i="17"/>
  <c r="C1956" i="17"/>
  <c r="E1956" i="17" s="1"/>
  <c r="I1955" i="17"/>
  <c r="L1955" i="17" s="1"/>
  <c r="D1956" i="17" l="1"/>
  <c r="H1957" i="17"/>
  <c r="G1957" i="17"/>
  <c r="F1957" i="17"/>
  <c r="B1958" i="17"/>
  <c r="C1957" i="17"/>
  <c r="E1957" i="17" s="1"/>
  <c r="I1956" i="17"/>
  <c r="L1956" i="17" s="1"/>
  <c r="J1955" i="17"/>
  <c r="I1957" i="17" l="1"/>
  <c r="H1958" i="17"/>
  <c r="B1959" i="17"/>
  <c r="F1958" i="17"/>
  <c r="G1958" i="17"/>
  <c r="C1958" i="17"/>
  <c r="E1958" i="17" s="1"/>
  <c r="D1957" i="17"/>
  <c r="J1956" i="17"/>
  <c r="J1957" i="17" l="1"/>
  <c r="L1957" i="17"/>
  <c r="D1958" i="17"/>
  <c r="B1960" i="17"/>
  <c r="F1959" i="17"/>
  <c r="G1959" i="17"/>
  <c r="H1959" i="17"/>
  <c r="C1959" i="17"/>
  <c r="E1959" i="17" s="1"/>
  <c r="I1958" i="17"/>
  <c r="L1958" i="17" s="1"/>
  <c r="D1959" i="17" l="1"/>
  <c r="G1960" i="17"/>
  <c r="F1960" i="17"/>
  <c r="H1960" i="17"/>
  <c r="B1961" i="17"/>
  <c r="C1960" i="17"/>
  <c r="E1960" i="17" s="1"/>
  <c r="I1959" i="17"/>
  <c r="L1959" i="17" s="1"/>
  <c r="J1958" i="17"/>
  <c r="G1961" i="17" l="1"/>
  <c r="H1961" i="17"/>
  <c r="B1962" i="17"/>
  <c r="F1961" i="17"/>
  <c r="C1961" i="17"/>
  <c r="E1961" i="17" s="1"/>
  <c r="D1960" i="17"/>
  <c r="I1960" i="17"/>
  <c r="L1960" i="17" s="1"/>
  <c r="J1959" i="17"/>
  <c r="H1962" i="17" l="1"/>
  <c r="B1963" i="17"/>
  <c r="G1962" i="17"/>
  <c r="F1962" i="17"/>
  <c r="C1962" i="17"/>
  <c r="E1962" i="17" s="1"/>
  <c r="D1961" i="17"/>
  <c r="I1961" i="17"/>
  <c r="L1961" i="17" s="1"/>
  <c r="J1960" i="17"/>
  <c r="I1962" i="17" l="1"/>
  <c r="F1963" i="17"/>
  <c r="B1964" i="17"/>
  <c r="H1963" i="17"/>
  <c r="G1963" i="17"/>
  <c r="C1963" i="17"/>
  <c r="E1963" i="17" s="1"/>
  <c r="J1961" i="17"/>
  <c r="D1962" i="17"/>
  <c r="J1962" i="17" l="1"/>
  <c r="L1962" i="17"/>
  <c r="D1963" i="17"/>
  <c r="F1964" i="17"/>
  <c r="G1964" i="17"/>
  <c r="B1965" i="17"/>
  <c r="H1964" i="17"/>
  <c r="C1964" i="17"/>
  <c r="E1964" i="17" s="1"/>
  <c r="I1963" i="17"/>
  <c r="L1963" i="17" s="1"/>
  <c r="J1963" i="17" l="1"/>
  <c r="H1965" i="17"/>
  <c r="G1965" i="17"/>
  <c r="B1966" i="17"/>
  <c r="F1965" i="17"/>
  <c r="C1965" i="17"/>
  <c r="E1965" i="17" s="1"/>
  <c r="D1964" i="17"/>
  <c r="I1964" i="17"/>
  <c r="L1964" i="17" s="1"/>
  <c r="D1965" i="17" l="1"/>
  <c r="J1964" i="17"/>
  <c r="H1966" i="17"/>
  <c r="B1967" i="17"/>
  <c r="F1966" i="17"/>
  <c r="G1966" i="17"/>
  <c r="C1966" i="17"/>
  <c r="E1966" i="17" s="1"/>
  <c r="I1965" i="17"/>
  <c r="L1965" i="17" s="1"/>
  <c r="D1966" i="17" l="1"/>
  <c r="I1966" i="17"/>
  <c r="B1968" i="17"/>
  <c r="G1967" i="17"/>
  <c r="F1967" i="17"/>
  <c r="H1967" i="17"/>
  <c r="C1967" i="17"/>
  <c r="E1967" i="17" s="1"/>
  <c r="J1965" i="17"/>
  <c r="J1966" i="17" l="1"/>
  <c r="L1966" i="17"/>
  <c r="D1967" i="17"/>
  <c r="I1967" i="17"/>
  <c r="L1967" i="17" s="1"/>
  <c r="G1968" i="17"/>
  <c r="F1968" i="17"/>
  <c r="B1969" i="17"/>
  <c r="H1968" i="17"/>
  <c r="C1968" i="17"/>
  <c r="E1968" i="17" s="1"/>
  <c r="D1968" i="17" l="1"/>
  <c r="G1969" i="17"/>
  <c r="F1969" i="17"/>
  <c r="B1970" i="17"/>
  <c r="H1969" i="17"/>
  <c r="C1969" i="17"/>
  <c r="E1969" i="17" s="1"/>
  <c r="J1967" i="17"/>
  <c r="I1968" i="17"/>
  <c r="L1968" i="17" s="1"/>
  <c r="I1969" i="17" l="1"/>
  <c r="L1969" i="17" s="1"/>
  <c r="J1968" i="17"/>
  <c r="D1969" i="17"/>
  <c r="H1970" i="17"/>
  <c r="B1971" i="17"/>
  <c r="G1970" i="17"/>
  <c r="F1970" i="17"/>
  <c r="C1970" i="17"/>
  <c r="E1970" i="17" s="1"/>
  <c r="D1970" i="17" l="1"/>
  <c r="I1970" i="17"/>
  <c r="L1970" i="17" s="1"/>
  <c r="F1971" i="17"/>
  <c r="B1972" i="17"/>
  <c r="G1971" i="17"/>
  <c r="H1971" i="17"/>
  <c r="C1971" i="17"/>
  <c r="E1971" i="17" s="1"/>
  <c r="J1969" i="17"/>
  <c r="D1971" i="17" l="1"/>
  <c r="F1972" i="17"/>
  <c r="H1972" i="17"/>
  <c r="B1973" i="17"/>
  <c r="G1972" i="17"/>
  <c r="C1972" i="17"/>
  <c r="E1972" i="17" s="1"/>
  <c r="I1971" i="17"/>
  <c r="L1971" i="17" s="1"/>
  <c r="J1970" i="17"/>
  <c r="J1971" i="17" l="1"/>
  <c r="D1972" i="17"/>
  <c r="H1973" i="17"/>
  <c r="G1973" i="17"/>
  <c r="B1974" i="17"/>
  <c r="F1973" i="17"/>
  <c r="C1973" i="17"/>
  <c r="E1973" i="17" s="1"/>
  <c r="I1972" i="17"/>
  <c r="L1972" i="17" s="1"/>
  <c r="D1973" i="17" l="1"/>
  <c r="J1972" i="17"/>
  <c r="I1973" i="17"/>
  <c r="L1973" i="17" s="1"/>
  <c r="H1974" i="17"/>
  <c r="B1975" i="17"/>
  <c r="D1974" i="17"/>
  <c r="G1974" i="17"/>
  <c r="F1974" i="17"/>
  <c r="C1974" i="17"/>
  <c r="E1974" i="17" s="1"/>
  <c r="J1973" i="17" l="1"/>
  <c r="B1976" i="17"/>
  <c r="H1975" i="17"/>
  <c r="G1975" i="17"/>
  <c r="F1975" i="17"/>
  <c r="C1975" i="17"/>
  <c r="E1975" i="17" s="1"/>
  <c r="I1974" i="17"/>
  <c r="L1974" i="17" s="1"/>
  <c r="I1975" i="17" l="1"/>
  <c r="L1975" i="17" s="1"/>
  <c r="J1974" i="17"/>
  <c r="G1976" i="17"/>
  <c r="F1976" i="17"/>
  <c r="B1977" i="17"/>
  <c r="H1976" i="17"/>
  <c r="C1976" i="17"/>
  <c r="E1976" i="17" s="1"/>
  <c r="D1975" i="17"/>
  <c r="J1975" i="17" l="1"/>
  <c r="G1977" i="17"/>
  <c r="B1978" i="17"/>
  <c r="H1977" i="17"/>
  <c r="F1977" i="17"/>
  <c r="C1977" i="17"/>
  <c r="E1977" i="17" s="1"/>
  <c r="D1976" i="17"/>
  <c r="I1976" i="17"/>
  <c r="L1976" i="17" s="1"/>
  <c r="I1977" i="17" l="1"/>
  <c r="H1978" i="17"/>
  <c r="F1978" i="17"/>
  <c r="B1979" i="17"/>
  <c r="G1978" i="17"/>
  <c r="C1978" i="17"/>
  <c r="E1978" i="17" s="1"/>
  <c r="D1977" i="17"/>
  <c r="J1976" i="17"/>
  <c r="J1977" i="17" l="1"/>
  <c r="L1977" i="17"/>
  <c r="F1979" i="17"/>
  <c r="B1980" i="17"/>
  <c r="H1979" i="17"/>
  <c r="G1979" i="17"/>
  <c r="C1979" i="17"/>
  <c r="E1979" i="17" s="1"/>
  <c r="I1978" i="17"/>
  <c r="L1978" i="17" s="1"/>
  <c r="D1978" i="17"/>
  <c r="J1978" i="17" l="1"/>
  <c r="D1979" i="17"/>
  <c r="F1980" i="17"/>
  <c r="H1980" i="17"/>
  <c r="B1981" i="17"/>
  <c r="G1980" i="17"/>
  <c r="C1980" i="17"/>
  <c r="E1980" i="17" s="1"/>
  <c r="I1979" i="17"/>
  <c r="L1979" i="17" s="1"/>
  <c r="D1980" i="17" l="1"/>
  <c r="I1980" i="17"/>
  <c r="L1980" i="17" s="1"/>
  <c r="J1979" i="17"/>
  <c r="H1981" i="17"/>
  <c r="G1981" i="17"/>
  <c r="F1981" i="17"/>
  <c r="B1982" i="17"/>
  <c r="C1981" i="17"/>
  <c r="E1981" i="17" s="1"/>
  <c r="I1981" i="17" l="1"/>
  <c r="L1981" i="17" s="1"/>
  <c r="J1980" i="17"/>
  <c r="D1981" i="17"/>
  <c r="H1982" i="17"/>
  <c r="B1983" i="17"/>
  <c r="G1982" i="17"/>
  <c r="F1982" i="17"/>
  <c r="C1982" i="17"/>
  <c r="E1982" i="17" s="1"/>
  <c r="J1981" i="17"/>
  <c r="B1984" i="17" l="1"/>
  <c r="H1983" i="17"/>
  <c r="G1983" i="17"/>
  <c r="F1983" i="17"/>
  <c r="C1983" i="17"/>
  <c r="E1983" i="17" s="1"/>
  <c r="I1982" i="17"/>
  <c r="L1982" i="17" s="1"/>
  <c r="D1982" i="17"/>
  <c r="I1983" i="17" l="1"/>
  <c r="L1983" i="17" s="1"/>
  <c r="D1983" i="17"/>
  <c r="J1982" i="17"/>
  <c r="G1984" i="17"/>
  <c r="F1984" i="17"/>
  <c r="B1985" i="17"/>
  <c r="H1984" i="17"/>
  <c r="C1984" i="17"/>
  <c r="E1984" i="17" s="1"/>
  <c r="J1983" i="17" l="1"/>
  <c r="G1985" i="17"/>
  <c r="F1985" i="17"/>
  <c r="B1986" i="17"/>
  <c r="H1985" i="17"/>
  <c r="C1985" i="17"/>
  <c r="E1985" i="17" s="1"/>
  <c r="I1984" i="17"/>
  <c r="L1984" i="17" s="1"/>
  <c r="D1984" i="17"/>
  <c r="H1986" i="17" l="1"/>
  <c r="G1986" i="17"/>
  <c r="B1987" i="17"/>
  <c r="F1986" i="17"/>
  <c r="C1986" i="17"/>
  <c r="E1986" i="17" s="1"/>
  <c r="J1984" i="17"/>
  <c r="I1985" i="17"/>
  <c r="L1985" i="17" s="1"/>
  <c r="D1985" i="17"/>
  <c r="I1986" i="17" l="1"/>
  <c r="F1987" i="17"/>
  <c r="B1988" i="17"/>
  <c r="G1987" i="17"/>
  <c r="H1987" i="17"/>
  <c r="C1987" i="17"/>
  <c r="E1987" i="17" s="1"/>
  <c r="J1985" i="17"/>
  <c r="D1986" i="17"/>
  <c r="J1986" i="17" l="1"/>
  <c r="L1986" i="17"/>
  <c r="D1987" i="17"/>
  <c r="F1988" i="17"/>
  <c r="G1988" i="17"/>
  <c r="B1989" i="17"/>
  <c r="H1988" i="17"/>
  <c r="C1988" i="17"/>
  <c r="E1988" i="17" s="1"/>
  <c r="I1987" i="17"/>
  <c r="L1987" i="17" s="1"/>
  <c r="D1988" i="17" l="1"/>
  <c r="H1989" i="17"/>
  <c r="G1989" i="17"/>
  <c r="B1990" i="17"/>
  <c r="F1989" i="17"/>
  <c r="C1989" i="17"/>
  <c r="E1989" i="17" s="1"/>
  <c r="I1988" i="17"/>
  <c r="L1988" i="17" s="1"/>
  <c r="J1987" i="17"/>
  <c r="I1989" i="17" l="1"/>
  <c r="H1990" i="17"/>
  <c r="B1991" i="17"/>
  <c r="G1990" i="17"/>
  <c r="F1990" i="17"/>
  <c r="C1990" i="17"/>
  <c r="E1990" i="17" s="1"/>
  <c r="D1989" i="17"/>
  <c r="J1988" i="17"/>
  <c r="J1989" i="17" l="1"/>
  <c r="L1989" i="17"/>
  <c r="D1990" i="17"/>
  <c r="B1992" i="17"/>
  <c r="H1991" i="17"/>
  <c r="F1991" i="17"/>
  <c r="G1991" i="17"/>
  <c r="C1991" i="17"/>
  <c r="E1991" i="17" s="1"/>
  <c r="I1990" i="17"/>
  <c r="L1990" i="17" s="1"/>
  <c r="I1991" i="17" l="1"/>
  <c r="L1991" i="17" s="1"/>
  <c r="G1992" i="17"/>
  <c r="F1992" i="17"/>
  <c r="B1993" i="17"/>
  <c r="H1992" i="17"/>
  <c r="C1992" i="17"/>
  <c r="E1992" i="17" s="1"/>
  <c r="D1991" i="17"/>
  <c r="J1990" i="17"/>
  <c r="D1992" i="17" l="1"/>
  <c r="G1993" i="17"/>
  <c r="H1993" i="17"/>
  <c r="B1994" i="17"/>
  <c r="F1993" i="17"/>
  <c r="C1993" i="17"/>
  <c r="E1993" i="17" s="1"/>
  <c r="I1992" i="17"/>
  <c r="L1992" i="17" s="1"/>
  <c r="J1991" i="17"/>
  <c r="I1993" i="17" l="1"/>
  <c r="H1994" i="17"/>
  <c r="G1994" i="17"/>
  <c r="B1995" i="17"/>
  <c r="F1994" i="17"/>
  <c r="C1994" i="17"/>
  <c r="E1994" i="17" s="1"/>
  <c r="D1993" i="17"/>
  <c r="J1992" i="17"/>
  <c r="J1993" i="17" l="1"/>
  <c r="L1993" i="17"/>
  <c r="D1994" i="17"/>
  <c r="I1994" i="17"/>
  <c r="L1994" i="17" s="1"/>
  <c r="F1995" i="17"/>
  <c r="B1996" i="17"/>
  <c r="G1995" i="17"/>
  <c r="H1995" i="17"/>
  <c r="C1995" i="17"/>
  <c r="E1995" i="17" s="1"/>
  <c r="J1994" i="17" l="1"/>
  <c r="D1995" i="17"/>
  <c r="I1995" i="17"/>
  <c r="L1995" i="17" s="1"/>
  <c r="F1996" i="17"/>
  <c r="B1997" i="17"/>
  <c r="H1996" i="17"/>
  <c r="G1996" i="17"/>
  <c r="C1996" i="17"/>
  <c r="E1996" i="17" s="1"/>
  <c r="H1997" i="17" l="1"/>
  <c r="G1997" i="17"/>
  <c r="B1998" i="17"/>
  <c r="F1997" i="17"/>
  <c r="C1997" i="17"/>
  <c r="E1997" i="17" s="1"/>
  <c r="D1996" i="17"/>
  <c r="I1996" i="17"/>
  <c r="L1996" i="17" s="1"/>
  <c r="J1995" i="17"/>
  <c r="I1997" i="17" l="1"/>
  <c r="D1997" i="17"/>
  <c r="H1998" i="17"/>
  <c r="B1999" i="17"/>
  <c r="G1998" i="17"/>
  <c r="F1998" i="17"/>
  <c r="C1998" i="17"/>
  <c r="E1998" i="17" s="1"/>
  <c r="J1996" i="17"/>
  <c r="J1997" i="17" l="1"/>
  <c r="L1997" i="17"/>
  <c r="I1998" i="17"/>
  <c r="L1998" i="17" s="1"/>
  <c r="D1998" i="17"/>
  <c r="B2000" i="17"/>
  <c r="F1999" i="17"/>
  <c r="H1999" i="17"/>
  <c r="G1999" i="17"/>
  <c r="C1999" i="17"/>
  <c r="E1999" i="17" s="1"/>
  <c r="D1999" i="17" l="1"/>
  <c r="I1999" i="17"/>
  <c r="L1999" i="17" s="1"/>
  <c r="G2000" i="17"/>
  <c r="F2000" i="17"/>
  <c r="H2000" i="17"/>
  <c r="B2001" i="17"/>
  <c r="C2000" i="17"/>
  <c r="E2000" i="17" s="1"/>
  <c r="J1998" i="17"/>
  <c r="G2001" i="17" l="1"/>
  <c r="B2002" i="17"/>
  <c r="H2001" i="17"/>
  <c r="F2001" i="17"/>
  <c r="C2001" i="17"/>
  <c r="E2001" i="17" s="1"/>
  <c r="D2000" i="17"/>
  <c r="I2000" i="17"/>
  <c r="L2000" i="17" s="1"/>
  <c r="J1999" i="17"/>
  <c r="H2002" i="17" l="1"/>
  <c r="F2002" i="17"/>
  <c r="B2003" i="17"/>
  <c r="G2002" i="17"/>
  <c r="C2002" i="17"/>
  <c r="E2002" i="17" s="1"/>
  <c r="D2001" i="17"/>
  <c r="I2001" i="17"/>
  <c r="L2001" i="17" s="1"/>
  <c r="J2000" i="17"/>
  <c r="F2003" i="17" l="1"/>
  <c r="B2004" i="17"/>
  <c r="H2003" i="17"/>
  <c r="G2003" i="17"/>
  <c r="C2003" i="17"/>
  <c r="E2003" i="17" s="1"/>
  <c r="I2002" i="17"/>
  <c r="L2002" i="17" s="1"/>
  <c r="J2001" i="17"/>
  <c r="D2002" i="17"/>
  <c r="D2003" i="17" l="1"/>
  <c r="J2002" i="17"/>
  <c r="F2004" i="17"/>
  <c r="H2004" i="17"/>
  <c r="B2005" i="17"/>
  <c r="G2004" i="17"/>
  <c r="C2004" i="17"/>
  <c r="E2004" i="17" s="1"/>
  <c r="I2003" i="17"/>
  <c r="L2003" i="17" s="1"/>
  <c r="D2004" i="17" l="1"/>
  <c r="I2004" i="17"/>
  <c r="J2003" i="17"/>
  <c r="H2005" i="17"/>
  <c r="G2005" i="17"/>
  <c r="D2005" i="17"/>
  <c r="B2006" i="17"/>
  <c r="F2005" i="17"/>
  <c r="C2005" i="17"/>
  <c r="E2005" i="17" s="1"/>
  <c r="J2004" i="17" l="1"/>
  <c r="L2004" i="17"/>
  <c r="I2005" i="17"/>
  <c r="L2005" i="17" s="1"/>
  <c r="H2006" i="17"/>
  <c r="B2007" i="17"/>
  <c r="F2006" i="17"/>
  <c r="G2006" i="17"/>
  <c r="C2006" i="17"/>
  <c r="E2006" i="17" s="1"/>
  <c r="I2006" i="17" l="1"/>
  <c r="L2006" i="17" s="1"/>
  <c r="D2006" i="17"/>
  <c r="B2008" i="17"/>
  <c r="G2007" i="17"/>
  <c r="H2007" i="17"/>
  <c r="F2007" i="17"/>
  <c r="C2007" i="17"/>
  <c r="E2007" i="17" s="1"/>
  <c r="J2005" i="17"/>
  <c r="D2007" i="17" l="1"/>
  <c r="I2007" i="17"/>
  <c r="L2007" i="17" s="1"/>
  <c r="G2008" i="17"/>
  <c r="F2008" i="17"/>
  <c r="H2008" i="17"/>
  <c r="C2008" i="17"/>
  <c r="E2008" i="17" s="1"/>
  <c r="J2007" i="17"/>
  <c r="J2006" i="17"/>
  <c r="I2008" i="17" l="1"/>
  <c r="D2008" i="17"/>
  <c r="J2008" i="17" l="1"/>
  <c r="L13" i="17" s="1"/>
  <c r="L2008" i="17"/>
  <c r="L11" i="17" l="1"/>
  <c r="L8" i="17"/>
  <c r="L12" i="17"/>
  <c r="C11" i="1"/>
  <c r="E18" i="1" l="1"/>
  <c r="B19" i="1"/>
  <c r="C10" i="1"/>
  <c r="C18" i="1" s="1"/>
  <c r="D18" i="1" s="1"/>
  <c r="F18" i="1" l="1"/>
  <c r="E19" i="1"/>
  <c r="C19" i="1"/>
  <c r="D19" i="1" s="1"/>
  <c r="B20" i="1"/>
  <c r="B21" i="1" l="1"/>
  <c r="C20" i="1"/>
  <c r="E20" i="1"/>
  <c r="F19" i="1"/>
  <c r="F20" i="1" l="1"/>
  <c r="D20" i="1"/>
  <c r="B22" i="1"/>
  <c r="E21" i="1"/>
  <c r="C21" i="1"/>
  <c r="F21" i="1" l="1"/>
  <c r="D21" i="1"/>
  <c r="B23" i="1"/>
  <c r="E22" i="1"/>
  <c r="C22" i="1"/>
  <c r="F22" i="1" s="1"/>
  <c r="D22" i="1" l="1"/>
  <c r="B24" i="1"/>
  <c r="C23" i="1"/>
  <c r="D23" i="1" s="1"/>
  <c r="E23" i="1"/>
  <c r="F23" i="1" l="1"/>
  <c r="B25" i="1"/>
  <c r="C24" i="1"/>
  <c r="D24" i="1" s="1"/>
  <c r="E24" i="1"/>
  <c r="F24" i="1" l="1"/>
  <c r="B26" i="1"/>
  <c r="C25" i="1"/>
  <c r="D25" i="1" s="1"/>
  <c r="E25" i="1"/>
  <c r="F25" i="1" l="1"/>
  <c r="B27" i="1"/>
  <c r="E26" i="1"/>
  <c r="C26" i="1"/>
  <c r="F26" i="1" l="1"/>
  <c r="D26" i="1"/>
  <c r="B28" i="1"/>
  <c r="C27" i="1"/>
  <c r="D27" i="1" s="1"/>
  <c r="E27" i="1"/>
  <c r="F27" i="1" l="1"/>
  <c r="B29" i="1"/>
  <c r="C28" i="1"/>
  <c r="E28" i="1"/>
  <c r="F28" i="1" l="1"/>
  <c r="D28" i="1"/>
  <c r="B30" i="1"/>
  <c r="E29" i="1"/>
  <c r="C29" i="1"/>
  <c r="B31" i="1" l="1"/>
  <c r="E30" i="1"/>
  <c r="C30" i="1"/>
  <c r="F30" i="1" s="1"/>
  <c r="F29" i="1"/>
  <c r="D29" i="1"/>
  <c r="D30" i="1" l="1"/>
  <c r="B32" i="1"/>
  <c r="E31" i="1"/>
  <c r="C31" i="1"/>
  <c r="D31" i="1" s="1"/>
  <c r="F31" i="1" l="1"/>
  <c r="B33" i="1"/>
  <c r="E32" i="1"/>
  <c r="C32" i="1"/>
  <c r="F32" i="1" l="1"/>
  <c r="D32" i="1"/>
  <c r="B34" i="1"/>
  <c r="C33" i="1"/>
  <c r="D33" i="1" s="1"/>
  <c r="E33" i="1"/>
  <c r="F33" i="1" l="1"/>
  <c r="B35" i="1"/>
  <c r="C34" i="1"/>
  <c r="D34" i="1" s="1"/>
  <c r="E34" i="1"/>
  <c r="F34" i="1" l="1"/>
  <c r="B36" i="1"/>
  <c r="E35" i="1"/>
  <c r="C35" i="1"/>
  <c r="D35" i="1" s="1"/>
  <c r="B37" i="1" l="1"/>
  <c r="E36" i="1"/>
  <c r="C36" i="1"/>
  <c r="F35" i="1"/>
  <c r="F36" i="1" l="1"/>
  <c r="B38" i="1"/>
  <c r="E37" i="1"/>
  <c r="C37" i="1"/>
  <c r="F37" i="1" s="1"/>
  <c r="D36" i="1"/>
  <c r="B39" i="1" l="1"/>
  <c r="E38" i="1"/>
  <c r="C38" i="1"/>
  <c r="D37" i="1"/>
  <c r="F38" i="1" l="1"/>
  <c r="B40" i="1"/>
  <c r="E39" i="1"/>
  <c r="C39" i="1"/>
  <c r="D39" i="1" s="1"/>
  <c r="D38" i="1"/>
  <c r="B41" i="1" l="1"/>
  <c r="E40" i="1"/>
  <c r="C40" i="1"/>
  <c r="F40" i="1" s="1"/>
  <c r="F39" i="1"/>
  <c r="B42" i="1" l="1"/>
  <c r="C41" i="1"/>
  <c r="E41" i="1"/>
  <c r="D40" i="1"/>
  <c r="F41" i="1" l="1"/>
  <c r="D41" i="1"/>
  <c r="B43" i="1"/>
  <c r="C42" i="1"/>
  <c r="D42" i="1" s="1"/>
  <c r="E42" i="1"/>
  <c r="F42" i="1" l="1"/>
  <c r="E43" i="1"/>
  <c r="C43" i="1"/>
  <c r="D43" i="1" s="1"/>
  <c r="B44" i="1"/>
  <c r="E44" i="1" l="1"/>
  <c r="B45" i="1"/>
  <c r="C44" i="1"/>
  <c r="F44" i="1" s="1"/>
  <c r="F43" i="1"/>
  <c r="E45" i="1" l="1"/>
  <c r="C45" i="1"/>
  <c r="F45" i="1" s="1"/>
  <c r="B46" i="1"/>
  <c r="D44" i="1"/>
  <c r="D45" i="1" l="1"/>
  <c r="E46" i="1"/>
  <c r="C46" i="1"/>
  <c r="B47" i="1"/>
  <c r="F46" i="1" l="1"/>
  <c r="D46" i="1"/>
  <c r="C47" i="1"/>
  <c r="D47" i="1" s="1"/>
  <c r="E47" i="1"/>
  <c r="B48" i="1"/>
  <c r="F47" i="1" l="1"/>
  <c r="E48" i="1"/>
  <c r="C48" i="1"/>
  <c r="D48" i="1" s="1"/>
  <c r="B49" i="1"/>
  <c r="C49" i="1" l="1"/>
  <c r="E49" i="1"/>
  <c r="B50" i="1"/>
  <c r="F48" i="1"/>
  <c r="F49" i="1" l="1"/>
  <c r="C50" i="1"/>
  <c r="D50" i="1" s="1"/>
  <c r="E50" i="1"/>
  <c r="B51" i="1"/>
  <c r="B52" i="1" s="1"/>
  <c r="D49" i="1"/>
  <c r="C52" i="1" l="1"/>
  <c r="E52" i="1"/>
  <c r="B53" i="1"/>
  <c r="C51" i="1"/>
  <c r="D51" i="1" s="1"/>
  <c r="E51" i="1"/>
  <c r="F50" i="1"/>
  <c r="F52" i="1" l="1"/>
  <c r="D52" i="1"/>
  <c r="E53" i="1"/>
  <c r="C53" i="1"/>
  <c r="B54" i="1"/>
  <c r="F51" i="1"/>
  <c r="D53" i="1" l="1"/>
  <c r="F53" i="1"/>
  <c r="B55" i="1"/>
  <c r="E54" i="1"/>
  <c r="C54" i="1"/>
  <c r="D54" i="1" l="1"/>
  <c r="F54" i="1"/>
  <c r="C55" i="1"/>
  <c r="B56" i="1"/>
  <c r="E55" i="1"/>
  <c r="B57" i="1" l="1"/>
  <c r="E56" i="1"/>
  <c r="C56" i="1"/>
  <c r="F56" i="1" s="1"/>
  <c r="D55" i="1"/>
  <c r="F55" i="1"/>
  <c r="D56" i="1" l="1"/>
  <c r="E57" i="1"/>
  <c r="B58" i="1"/>
  <c r="C57" i="1"/>
  <c r="F57" i="1" s="1"/>
  <c r="D57" i="1" l="1"/>
  <c r="E58" i="1"/>
  <c r="B59" i="1"/>
  <c r="C58" i="1"/>
  <c r="F58" i="1" s="1"/>
  <c r="D58" i="1" l="1"/>
  <c r="E59" i="1"/>
  <c r="C59" i="1"/>
  <c r="F59" i="1" s="1"/>
  <c r="B60" i="1"/>
  <c r="D59" i="1"/>
  <c r="C60" i="1" l="1"/>
  <c r="E60" i="1"/>
  <c r="B61" i="1"/>
  <c r="D60" i="1"/>
  <c r="E61" i="1" l="1"/>
  <c r="B62" i="1"/>
  <c r="C61" i="1"/>
  <c r="F61" i="1" s="1"/>
  <c r="D61" i="1"/>
  <c r="F60" i="1"/>
  <c r="E62" i="1" l="1"/>
  <c r="B63" i="1"/>
  <c r="C62" i="1"/>
  <c r="F62" i="1" s="1"/>
  <c r="D62" i="1"/>
  <c r="E63" i="1" l="1"/>
  <c r="B64" i="1"/>
  <c r="C63" i="1"/>
  <c r="F63" i="1" s="1"/>
  <c r="D63" i="1" l="1"/>
  <c r="E64" i="1"/>
  <c r="C64" i="1"/>
  <c r="F64" i="1" s="1"/>
  <c r="B65" i="1"/>
  <c r="B66" i="1" l="1"/>
  <c r="C65" i="1"/>
  <c r="E65" i="1"/>
  <c r="D64" i="1"/>
  <c r="D65" i="1" l="1"/>
  <c r="F65" i="1"/>
  <c r="C66" i="1"/>
  <c r="E66" i="1"/>
  <c r="B67" i="1"/>
  <c r="D66" i="1"/>
  <c r="B68" i="1" l="1"/>
  <c r="E67" i="1"/>
  <c r="C67" i="1"/>
  <c r="F67" i="1" s="1"/>
  <c r="F66" i="1"/>
  <c r="D67" i="1" l="1"/>
  <c r="C68" i="1"/>
  <c r="E68" i="1"/>
  <c r="B69" i="1"/>
  <c r="D68" i="1" l="1"/>
  <c r="F68" i="1"/>
  <c r="C69" i="1"/>
  <c r="E69" i="1"/>
  <c r="B70" i="1"/>
  <c r="D69" i="1"/>
  <c r="B71" i="1" l="1"/>
  <c r="C70" i="1"/>
  <c r="E70" i="1"/>
  <c r="F69" i="1"/>
  <c r="D70" i="1" l="1"/>
  <c r="F70" i="1"/>
  <c r="E71" i="1"/>
  <c r="C71" i="1"/>
  <c r="F71" i="1" s="1"/>
  <c r="B72" i="1"/>
  <c r="D71" i="1" l="1"/>
  <c r="E72" i="1"/>
  <c r="B73" i="1"/>
  <c r="C72" i="1"/>
  <c r="F72" i="1" s="1"/>
  <c r="D72" i="1" l="1"/>
  <c r="E73" i="1"/>
  <c r="B74" i="1"/>
  <c r="C73" i="1"/>
  <c r="D73" i="1" l="1"/>
  <c r="F73" i="1"/>
  <c r="C74" i="1"/>
  <c r="E74" i="1"/>
  <c r="E16" i="1" s="1"/>
  <c r="B75" i="1"/>
  <c r="D74" i="1"/>
  <c r="B76" i="1" l="1"/>
  <c r="C75" i="1"/>
  <c r="E75" i="1"/>
  <c r="F74" i="1"/>
  <c r="F75" i="1" l="1"/>
  <c r="D75" i="1"/>
  <c r="C76" i="1"/>
  <c r="B77" i="1"/>
  <c r="E76" i="1"/>
  <c r="D76" i="1" l="1"/>
  <c r="F76" i="1"/>
  <c r="C77" i="1"/>
  <c r="B78" i="1"/>
  <c r="E77" i="1"/>
  <c r="B79" i="1" l="1"/>
  <c r="C78" i="1"/>
  <c r="E78" i="1"/>
  <c r="D77" i="1"/>
  <c r="F77" i="1"/>
  <c r="D78" i="1" l="1"/>
  <c r="F78" i="1"/>
  <c r="E79" i="1"/>
  <c r="B80" i="1"/>
  <c r="C79" i="1"/>
  <c r="D79" i="1" l="1"/>
  <c r="F79" i="1"/>
  <c r="B81" i="1"/>
  <c r="C80" i="1"/>
  <c r="E80" i="1"/>
  <c r="D80" i="1"/>
  <c r="F80" i="1" l="1"/>
  <c r="B82" i="1"/>
  <c r="E81" i="1"/>
  <c r="C81" i="1"/>
  <c r="D81" i="1" l="1"/>
  <c r="F81" i="1"/>
  <c r="C82" i="1"/>
  <c r="E82" i="1"/>
  <c r="B83" i="1"/>
  <c r="D82" i="1"/>
  <c r="C83" i="1" l="1"/>
  <c r="B84" i="1"/>
  <c r="E83" i="1"/>
  <c r="F82" i="1"/>
  <c r="F83" i="1" l="1"/>
  <c r="D83" i="1"/>
  <c r="E84" i="1"/>
  <c r="B85" i="1"/>
  <c r="C84" i="1"/>
  <c r="F84" i="1" s="1"/>
  <c r="D84" i="1" l="1"/>
  <c r="C85" i="1"/>
  <c r="E85" i="1"/>
  <c r="B86" i="1"/>
  <c r="D85" i="1"/>
  <c r="F85" i="1" l="1"/>
  <c r="E86" i="1"/>
  <c r="C86" i="1"/>
  <c r="B87" i="1"/>
  <c r="D86" i="1" l="1"/>
  <c r="F86" i="1"/>
  <c r="C87" i="1"/>
  <c r="B88" i="1"/>
  <c r="E87" i="1"/>
  <c r="D87" i="1" l="1"/>
  <c r="F87" i="1"/>
  <c r="C88" i="1"/>
  <c r="E88" i="1"/>
  <c r="B89" i="1"/>
  <c r="D88" i="1"/>
  <c r="E89" i="1" l="1"/>
  <c r="C89" i="1"/>
  <c r="B90" i="1"/>
  <c r="D89" i="1"/>
  <c r="F88" i="1"/>
  <c r="E90" i="1" l="1"/>
  <c r="C90" i="1"/>
  <c r="F90" i="1" s="1"/>
  <c r="B91" i="1"/>
  <c r="F89" i="1"/>
  <c r="D90" i="1" l="1"/>
  <c r="B92" i="1"/>
  <c r="E91" i="1"/>
  <c r="C91" i="1"/>
  <c r="F91" i="1" s="1"/>
  <c r="D91" i="1" l="1"/>
  <c r="C92" i="1"/>
  <c r="B93" i="1"/>
  <c r="E92" i="1"/>
  <c r="C93" i="1" l="1"/>
  <c r="E93" i="1"/>
  <c r="B94" i="1"/>
  <c r="D92" i="1"/>
  <c r="F92" i="1"/>
  <c r="C94" i="1" l="1"/>
  <c r="E94" i="1"/>
  <c r="D94" i="1"/>
  <c r="D93" i="1"/>
  <c r="F93" i="1"/>
  <c r="F94" i="1" l="1"/>
  <c r="F16" i="1" s="1"/>
  <c r="F4" i="1" s="1"/>
  <c r="F6" i="1" l="1"/>
  <c r="F5" i="1"/>
  <c r="K20" i="17" l="1"/>
  <c r="K276" i="17"/>
  <c r="K844" i="17"/>
  <c r="K121" i="17"/>
  <c r="K1051" i="17"/>
  <c r="K1847" i="17"/>
  <c r="K998" i="17"/>
  <c r="K372" i="17"/>
  <c r="K1910" i="17"/>
  <c r="K511" i="17"/>
  <c r="K1334" i="17"/>
  <c r="K1531" i="17"/>
  <c r="K1329" i="17"/>
  <c r="K1240" i="17"/>
  <c r="K251" i="17"/>
  <c r="K1380" i="17"/>
  <c r="K159" i="17"/>
  <c r="K1939" i="17"/>
  <c r="K1834" i="17"/>
  <c r="K839" i="17"/>
  <c r="K30" i="17"/>
  <c r="K270" i="17"/>
  <c r="K915" i="17"/>
  <c r="K249" i="17"/>
  <c r="K289" i="17"/>
  <c r="K575" i="17"/>
  <c r="K254" i="17"/>
  <c r="K1432" i="17"/>
  <c r="K1223" i="17"/>
  <c r="K149" i="17"/>
  <c r="K672" i="17"/>
  <c r="K46" i="17"/>
  <c r="K1617" i="17"/>
  <c r="K1835" i="17"/>
  <c r="K329" i="17"/>
  <c r="K666" i="17"/>
  <c r="K691" i="17"/>
  <c r="K187" i="17"/>
  <c r="K147" i="17"/>
  <c r="K1720" i="17"/>
  <c r="K1565" i="17"/>
  <c r="K1573" i="17"/>
  <c r="K400" i="17"/>
  <c r="K847" i="17"/>
  <c r="K1421" i="17"/>
  <c r="K1972" i="17"/>
  <c r="K568" i="17"/>
  <c r="K966" i="17"/>
  <c r="K1208" i="17"/>
  <c r="K605" i="17"/>
  <c r="K252" i="17"/>
  <c r="K1585" i="17"/>
  <c r="K1112" i="17"/>
  <c r="K145" i="17"/>
  <c r="K974" i="17"/>
  <c r="K1043" i="17"/>
  <c r="K377" i="17"/>
  <c r="K1961" i="17"/>
  <c r="K1552" i="17"/>
  <c r="K1797" i="17"/>
  <c r="K434" i="17"/>
  <c r="K27" i="17"/>
  <c r="K865" i="17"/>
  <c r="K1312" i="17"/>
  <c r="K1699" i="17"/>
  <c r="K1258" i="17"/>
  <c r="K1783" i="17"/>
  <c r="K1511" i="17"/>
  <c r="K1436" i="17"/>
  <c r="K1662" i="17"/>
  <c r="K1713" i="17"/>
  <c r="K1597" i="17"/>
  <c r="K1722" i="17"/>
  <c r="K747" i="17"/>
  <c r="K1541" i="17"/>
  <c r="K670" i="17"/>
  <c r="K712" i="17"/>
  <c r="K55" i="17"/>
  <c r="K1410" i="17"/>
  <c r="K197" i="17"/>
  <c r="K152" i="17"/>
  <c r="K640" i="17"/>
  <c r="K193" i="17"/>
  <c r="K1497" i="17"/>
  <c r="K163" i="17"/>
  <c r="K1157" i="17"/>
  <c r="K204" i="17"/>
  <c r="K471" i="17"/>
  <c r="K1041" i="17"/>
  <c r="K420" i="17"/>
  <c r="K169" i="17"/>
  <c r="K383" i="17"/>
  <c r="K1376" i="17"/>
  <c r="K1657" i="17"/>
  <c r="K1577" i="17"/>
  <c r="K1957" i="17"/>
  <c r="K1619" i="17"/>
  <c r="K728" i="17"/>
  <c r="K1336" i="17"/>
  <c r="K79" i="17"/>
  <c r="K124" i="17"/>
  <c r="K1761" i="17"/>
  <c r="K1071" i="17"/>
  <c r="K1829" i="17"/>
  <c r="K1868" i="17"/>
  <c r="K946" i="17"/>
  <c r="K1063" i="17"/>
  <c r="K953" i="17"/>
  <c r="K1900" i="17"/>
  <c r="K1249" i="17"/>
  <c r="K37" i="17"/>
  <c r="K1326" i="17"/>
  <c r="K216" i="17"/>
  <c r="K875" i="17"/>
  <c r="K105" i="17"/>
  <c r="K67" i="17"/>
  <c r="K1748" i="17"/>
  <c r="K390" i="17"/>
  <c r="K180" i="17"/>
  <c r="K1394" i="17"/>
  <c r="K1902" i="17"/>
  <c r="K221" i="17"/>
  <c r="K940" i="17"/>
  <c r="K1596" i="17"/>
  <c r="K481" i="17"/>
  <c r="K1651" i="17"/>
  <c r="K985" i="17"/>
  <c r="K113" i="17"/>
  <c r="K1080" i="17"/>
  <c r="K544" i="17"/>
  <c r="K533" i="17"/>
  <c r="K1408" i="17"/>
  <c r="K518" i="17"/>
  <c r="K1366" i="17"/>
  <c r="K1387" i="17"/>
  <c r="K1997" i="17"/>
  <c r="K543" i="17"/>
  <c r="K1007" i="17"/>
  <c r="K1259" i="17"/>
  <c r="K22" i="17"/>
  <c r="K403" i="17"/>
  <c r="K73" i="17"/>
  <c r="K701" i="17"/>
  <c r="K1949" i="17"/>
  <c r="K635" i="17"/>
  <c r="K401" i="17"/>
  <c r="K1622" i="17"/>
  <c r="K948" i="17"/>
  <c r="K1704" i="17"/>
  <c r="K1653" i="17"/>
  <c r="K1273" i="17"/>
  <c r="K800" i="17"/>
  <c r="K1252" i="17"/>
  <c r="K1149" i="17"/>
  <c r="K1068" i="17"/>
  <c r="K1790" i="17"/>
  <c r="K150" i="17"/>
  <c r="K818" i="17"/>
  <c r="K1799" i="17"/>
  <c r="K1327" i="17"/>
  <c r="K1734" i="17"/>
  <c r="K297" i="17"/>
  <c r="K514" i="17"/>
  <c r="K1810" i="17"/>
  <c r="K126" i="17"/>
  <c r="K340" i="17"/>
  <c r="K1422" i="17"/>
  <c r="K920" i="17"/>
  <c r="K1743" i="17"/>
  <c r="K917" i="17"/>
  <c r="K996" i="17"/>
  <c r="K475" i="17"/>
  <c r="K33" i="17"/>
  <c r="K1378" i="17"/>
  <c r="K1613" i="17"/>
  <c r="K1265" i="17"/>
  <c r="K1523" i="17"/>
  <c r="K588" i="17"/>
  <c r="K176" i="17"/>
  <c r="K1522" i="17"/>
  <c r="K1427" i="17"/>
  <c r="K1095" i="17"/>
  <c r="K39" i="17"/>
  <c r="K629" i="17"/>
  <c r="K324" i="17"/>
  <c r="K158" i="17"/>
  <c r="K1833" i="17"/>
  <c r="K1628" i="17"/>
  <c r="K1931" i="17"/>
  <c r="K1433" i="17"/>
  <c r="K207" i="17"/>
  <c r="K1988" i="17"/>
  <c r="K1854" i="17"/>
  <c r="K1239" i="17"/>
  <c r="K841" i="17"/>
  <c r="K231" i="17"/>
  <c r="K1911" i="17"/>
  <c r="K951" i="17"/>
  <c r="K1813" i="17"/>
  <c r="K1291" i="17"/>
  <c r="K399" i="17"/>
  <c r="K82" i="17"/>
  <c r="K185" i="17"/>
  <c r="K42" i="17"/>
  <c r="K1739" i="17"/>
  <c r="K1545" i="17"/>
  <c r="K674" i="17"/>
  <c r="K93" i="17"/>
  <c r="K68" i="17"/>
  <c r="K819" i="17"/>
  <c r="K288" i="17"/>
  <c r="K813" i="17"/>
  <c r="K1217" i="17"/>
  <c r="K1534" i="17"/>
  <c r="K1381" i="17"/>
  <c r="K659" i="17"/>
  <c r="K2004" i="17"/>
  <c r="K1388" i="17"/>
  <c r="K1625" i="17"/>
  <c r="K198" i="17"/>
  <c r="K1154" i="17"/>
  <c r="K981" i="17"/>
  <c r="K153" i="17"/>
  <c r="K633" i="17"/>
  <c r="K950" i="17"/>
  <c r="K1237" i="17"/>
  <c r="K1193" i="17"/>
  <c r="K1654" i="17"/>
  <c r="K542" i="17"/>
  <c r="K756" i="17"/>
  <c r="K1975" i="17"/>
  <c r="K1364" i="17"/>
  <c r="K1126" i="17"/>
  <c r="K1984" i="17"/>
  <c r="K232" i="17"/>
  <c r="K287" i="17"/>
  <c r="K625" i="17"/>
  <c r="K1450" i="17"/>
  <c r="K1377" i="17"/>
  <c r="K271" i="17"/>
  <c r="K1745" i="17"/>
  <c r="K1085" i="17"/>
  <c r="K410" i="17"/>
  <c r="K429" i="17"/>
  <c r="K947" i="17"/>
  <c r="K1266" i="17"/>
  <c r="K307" i="17"/>
  <c r="K1737" i="17"/>
  <c r="K1477" i="17"/>
  <c r="K1048" i="17"/>
  <c r="K1382" i="17"/>
  <c r="K1998" i="17"/>
  <c r="K608" i="17"/>
  <c r="K88" i="17"/>
  <c r="K719" i="17"/>
  <c r="K203" i="17"/>
  <c r="K1231" i="17"/>
  <c r="K1927" i="17"/>
  <c r="K1224" i="17"/>
  <c r="K106" i="17"/>
  <c r="K1530" i="17"/>
  <c r="K663" i="17"/>
  <c r="K412" i="17"/>
  <c r="K1461" i="17"/>
  <c r="K92" i="17"/>
  <c r="K628" i="17"/>
  <c r="K1851" i="17"/>
  <c r="K365" i="17"/>
  <c r="K1888" i="17"/>
  <c r="K280" i="17"/>
  <c r="K882" i="17"/>
  <c r="K70" i="17"/>
  <c r="K736" i="17"/>
  <c r="K897" i="17"/>
  <c r="K1841" i="17"/>
  <c r="K1077" i="17"/>
  <c r="K1074" i="17"/>
  <c r="K1017" i="17"/>
  <c r="K1882" i="17"/>
  <c r="K1123" i="17"/>
  <c r="K1384" i="17"/>
  <c r="K1707" i="17"/>
  <c r="K679" i="17"/>
  <c r="K218" i="17"/>
  <c r="K1349" i="17"/>
  <c r="K557" i="17"/>
  <c r="K2002" i="17"/>
  <c r="K892" i="17"/>
  <c r="K1843" i="17"/>
  <c r="K1772" i="17"/>
  <c r="K1839" i="17"/>
  <c r="K1398" i="17"/>
  <c r="K132" i="17"/>
  <c r="K386" i="17"/>
  <c r="K311" i="17"/>
  <c r="K759" i="17"/>
  <c r="K1468" i="17"/>
  <c r="K456" i="17"/>
  <c r="K1832" i="17"/>
  <c r="K1489" i="17"/>
  <c r="K1413" i="17"/>
  <c r="K319" i="17"/>
  <c r="K489" i="17"/>
  <c r="K607" i="17"/>
  <c r="K371" i="17"/>
  <c r="K243" i="17"/>
  <c r="K1119" i="17"/>
  <c r="K265" i="17"/>
  <c r="K1425" i="17"/>
  <c r="K1690" i="17"/>
  <c r="K1031" i="17"/>
  <c r="K530" i="17"/>
  <c r="K171" i="17"/>
  <c r="K1969" i="17"/>
  <c r="K1039" i="17"/>
  <c r="K45" i="17"/>
  <c r="K1325" i="17"/>
  <c r="K1886" i="17"/>
  <c r="K1333" i="17"/>
  <c r="K1633" i="17"/>
  <c r="K1844" i="17"/>
  <c r="K482" i="17"/>
  <c r="K234" i="17"/>
  <c r="K336" i="17"/>
  <c r="K770" i="17"/>
  <c r="K374" i="17"/>
  <c r="K136" i="17"/>
  <c r="K1688" i="17"/>
  <c r="K538" i="17"/>
  <c r="K1764" i="17"/>
  <c r="K1943" i="17"/>
  <c r="K1668" i="17"/>
  <c r="K1905" i="17"/>
  <c r="K1365" i="17"/>
  <c r="K895" i="17"/>
  <c r="K508" i="17"/>
  <c r="K971" i="17"/>
  <c r="K1549" i="17"/>
  <c r="K1758" i="17"/>
  <c r="K1556" i="17"/>
  <c r="K1415" i="17"/>
  <c r="K1818" i="17"/>
  <c r="K1518" i="17"/>
  <c r="K1589" i="17"/>
  <c r="K214" i="17"/>
  <c r="K1305" i="17"/>
  <c r="K224" i="17"/>
  <c r="K1696" i="17"/>
  <c r="K855" i="17"/>
  <c r="K1407" i="17"/>
  <c r="K1213" i="17"/>
  <c r="K468" i="17"/>
  <c r="K1602" i="17"/>
  <c r="K464" i="17"/>
  <c r="K1889" i="17"/>
  <c r="K836" i="17"/>
  <c r="K1332" i="17"/>
  <c r="K1575" i="17"/>
  <c r="K1399" i="17"/>
  <c r="K1913" i="17"/>
  <c r="K752" i="17"/>
  <c r="K573" i="17"/>
  <c r="K233" i="17"/>
  <c r="K1267" i="17"/>
  <c r="K894" i="17"/>
  <c r="K1168" i="17"/>
  <c r="K972" i="17"/>
  <c r="K125" i="17"/>
  <c r="K658" i="17"/>
  <c r="K1390" i="17"/>
  <c r="K1272" i="17"/>
  <c r="K1130" i="17"/>
  <c r="K119" i="17"/>
  <c r="K1974" i="17"/>
  <c r="K64" i="17"/>
  <c r="K1287" i="17"/>
  <c r="K1479" i="17"/>
  <c r="K114" i="17"/>
  <c r="K1697" i="17"/>
  <c r="K832" i="17"/>
  <c r="K1357" i="17"/>
  <c r="K417" i="17"/>
  <c r="K1358" i="17"/>
  <c r="K1924" i="17"/>
  <c r="K1021" i="17"/>
  <c r="K72" i="17"/>
  <c r="K1954" i="17"/>
  <c r="K1729" i="17"/>
  <c r="K1538" i="17"/>
  <c r="K1389" i="17"/>
  <c r="K1980" i="17"/>
  <c r="K1417" i="17"/>
  <c r="K1162" i="17"/>
  <c r="K769" i="17"/>
  <c r="K483" i="17"/>
  <c r="K1270" i="17"/>
  <c r="K378" i="17"/>
  <c r="K698" i="17"/>
  <c r="K1056" i="17"/>
  <c r="K1498" i="17"/>
  <c r="K314" i="17"/>
  <c r="K853" i="17"/>
  <c r="K1247" i="17"/>
  <c r="K550" i="17"/>
  <c r="K1028" i="17"/>
  <c r="K825" i="17"/>
  <c r="K1419" i="17"/>
  <c r="K135" i="17"/>
  <c r="K1345" i="17"/>
  <c r="K863" i="17"/>
  <c r="K467" i="17"/>
  <c r="K1257" i="17"/>
  <c r="K1344" i="17"/>
  <c r="K256" i="17"/>
  <c r="K388" i="17"/>
  <c r="K1165" i="17"/>
  <c r="K548" i="17"/>
  <c r="K1368" i="17"/>
  <c r="K631" i="17"/>
  <c r="K1578" i="17"/>
  <c r="K1308" i="17"/>
  <c r="K657" i="17"/>
  <c r="K1724" i="17"/>
  <c r="K1392" i="17"/>
  <c r="K301" i="17"/>
  <c r="K1966" i="17"/>
  <c r="K1788" i="17"/>
  <c r="K1274" i="17"/>
  <c r="K1547" i="17"/>
  <c r="K406" i="17"/>
  <c r="K989" i="17"/>
  <c r="K1656" i="17"/>
  <c r="K648" i="17"/>
  <c r="K1615" i="17"/>
  <c r="K665" i="17"/>
  <c r="K1825" i="17"/>
  <c r="K1812" i="17"/>
  <c r="K1670" i="17"/>
  <c r="K328" i="17"/>
  <c r="K1067" i="17"/>
  <c r="K1460" i="17"/>
  <c r="K1796" i="17"/>
  <c r="K709" i="17"/>
  <c r="K881" i="17"/>
  <c r="K1269" i="17"/>
  <c r="K1429" i="17"/>
  <c r="K1600" i="17"/>
  <c r="K620" i="17"/>
  <c r="K359" i="17"/>
  <c r="K1631" i="17"/>
  <c r="K761" i="17"/>
  <c r="K943" i="17"/>
  <c r="K1288" i="17"/>
  <c r="K1702" i="17"/>
  <c r="K1396" i="17"/>
  <c r="K1555" i="17"/>
  <c r="K586" i="17"/>
  <c r="K1986" i="17"/>
  <c r="K1243" i="17"/>
  <c r="K1503" i="17"/>
  <c r="K652" i="17"/>
  <c r="K1470" i="17"/>
  <c r="K572" i="17"/>
  <c r="K358" i="17"/>
  <c r="K1879" i="17"/>
  <c r="K1550" i="17"/>
  <c r="K913" i="17"/>
  <c r="K1294" i="17"/>
  <c r="K1404" i="17"/>
  <c r="K304" i="17"/>
  <c r="K1320" i="17"/>
  <c r="K1485" i="17"/>
  <c r="K1965" i="17"/>
  <c r="K656" i="17"/>
  <c r="K806" i="17"/>
  <c r="K876" i="17"/>
  <c r="K1089" i="17"/>
  <c r="K619" i="17"/>
  <c r="K732" i="17"/>
  <c r="K526" i="17"/>
  <c r="K239" i="17"/>
  <c r="K1214" i="17"/>
  <c r="K933" i="17"/>
  <c r="K1321" i="17"/>
  <c r="K1004" i="17"/>
  <c r="K1752" i="17"/>
  <c r="K1110" i="17"/>
  <c r="K783" i="17"/>
  <c r="K710" i="17"/>
  <c r="K1175" i="17"/>
  <c r="K168" i="17"/>
  <c r="K210" i="17"/>
  <c r="K1044" i="17"/>
  <c r="K54" i="17"/>
  <c r="K320" i="17"/>
  <c r="K104" i="17"/>
  <c r="K739" i="17"/>
  <c r="K1024" i="17"/>
  <c r="K500" i="17"/>
  <c r="K927" i="17"/>
  <c r="K1919" i="17"/>
  <c r="K1621" i="17"/>
  <c r="K1218" i="17"/>
  <c r="K1300" i="17"/>
  <c r="K469" i="17"/>
  <c r="K1200" i="17"/>
  <c r="K236" i="17"/>
  <c r="K700" i="17"/>
  <c r="K1815" i="17"/>
  <c r="K439" i="17"/>
  <c r="K1543" i="17"/>
  <c r="K1821" i="17"/>
  <c r="K1118" i="17"/>
  <c r="K178" i="17"/>
  <c r="K2007" i="17"/>
  <c r="K939" i="17"/>
  <c r="K1005" i="17"/>
  <c r="K2001" i="17"/>
  <c r="K1535" i="17"/>
  <c r="K774" i="17"/>
  <c r="K911" i="17"/>
  <c r="K1929" i="17"/>
  <c r="K166" i="17"/>
  <c r="K885" i="17"/>
  <c r="K422" i="17"/>
  <c r="K1121" i="17"/>
  <c r="K1426" i="17"/>
  <c r="K1749" i="17"/>
  <c r="K1400" i="17"/>
  <c r="K1189" i="17"/>
  <c r="K222" i="17"/>
  <c r="K1431" i="17"/>
  <c r="K1598" i="17"/>
  <c r="K609" i="17"/>
  <c r="K532" i="17"/>
  <c r="K260" i="17"/>
  <c r="K318" i="17"/>
  <c r="K300" i="17"/>
  <c r="K440" i="17"/>
  <c r="K681" i="17"/>
  <c r="K316" i="17"/>
  <c r="K569" i="17"/>
  <c r="K423" i="17"/>
  <c r="K1836" i="17"/>
  <c r="K849" i="17"/>
  <c r="K1852" i="17"/>
  <c r="K1580" i="17"/>
  <c r="K1958" i="17"/>
  <c r="K762" i="17"/>
  <c r="K112" i="17"/>
  <c r="K522" i="17"/>
  <c r="K1869" i="17"/>
  <c r="K636" i="17"/>
  <c r="K162" i="17"/>
  <c r="K452" i="17"/>
  <c r="K264" i="17"/>
  <c r="K298" i="17"/>
  <c r="K602" i="17"/>
  <c r="K1348" i="17"/>
  <c r="K274" i="17"/>
  <c r="K1194" i="17"/>
  <c r="K1138" i="17"/>
  <c r="K1960" i="17"/>
  <c r="K1584" i="17"/>
  <c r="K286" i="17"/>
  <c r="K706" i="17"/>
  <c r="K99" i="17"/>
  <c r="K654" i="17"/>
  <c r="K1517" i="17"/>
  <c r="K957" i="17"/>
  <c r="K1626" i="17"/>
  <c r="K414" i="17"/>
  <c r="K1323" i="17"/>
  <c r="K1072" i="17"/>
  <c r="K127" i="17"/>
  <c r="K519" i="17"/>
  <c r="K856" i="17"/>
  <c r="K1756" i="17"/>
  <c r="K1137" i="17"/>
  <c r="K1591" i="17"/>
  <c r="K651" i="17"/>
  <c r="K1455" i="17"/>
  <c r="K738" i="17"/>
  <c r="K1607" i="17"/>
  <c r="K740" i="17"/>
  <c r="K690" i="17"/>
  <c r="K1568" i="17"/>
  <c r="K1950" i="17"/>
  <c r="K1045" i="17"/>
  <c r="K742" i="17"/>
  <c r="K878" i="17"/>
  <c r="K458" i="17"/>
  <c r="K1831" i="17"/>
  <c r="K861" i="17"/>
  <c r="K261" i="17"/>
  <c r="K703" i="17"/>
  <c r="K1173" i="17"/>
  <c r="K32" i="17"/>
  <c r="K600" i="17"/>
  <c r="K884" i="17"/>
  <c r="K1030" i="17"/>
  <c r="K1892" i="17"/>
  <c r="K1164" i="17"/>
  <c r="K746" i="17"/>
  <c r="K1770" i="17"/>
  <c r="K632" i="17"/>
  <c r="K1941" i="17"/>
  <c r="K1553" i="17"/>
  <c r="K655" i="17"/>
  <c r="K975" i="17"/>
  <c r="K1412" i="17"/>
  <c r="K1918" i="17"/>
  <c r="K1465" i="17"/>
  <c r="K1066" i="17"/>
  <c r="K1105" i="17"/>
  <c r="K577" i="17"/>
  <c r="K726" i="17"/>
  <c r="K1807" i="17"/>
  <c r="K212" i="17"/>
  <c r="K970" i="17"/>
  <c r="K741" i="17"/>
  <c r="K596" i="17"/>
  <c r="K1147" i="17"/>
  <c r="K1159" i="17"/>
  <c r="K503" i="17"/>
  <c r="K384" i="17"/>
  <c r="K1569" i="17"/>
  <c r="K294" i="17"/>
  <c r="K1040" i="17"/>
  <c r="K1484" i="17"/>
  <c r="K930" i="17"/>
  <c r="K916" i="17"/>
  <c r="K1369" i="17"/>
  <c r="K1655" i="17"/>
  <c r="K583" i="17"/>
  <c r="K1346" i="17"/>
  <c r="K179" i="17"/>
  <c r="K766" i="17"/>
  <c r="K351" i="17"/>
  <c r="K1914" i="17"/>
  <c r="K282" i="17"/>
  <c r="K108" i="17"/>
  <c r="K134" i="17"/>
  <c r="K1762" i="17"/>
  <c r="K1828" i="17"/>
  <c r="K1983" i="17"/>
  <c r="K904" i="17"/>
  <c r="K1230" i="17"/>
  <c r="K1594" i="17"/>
  <c r="K1610" i="17"/>
  <c r="K1010" i="17"/>
  <c r="K1992" i="17"/>
  <c r="K888" i="17"/>
  <c r="K1593" i="17"/>
  <c r="K1290" i="17"/>
  <c r="K1976" i="17"/>
  <c r="K1876" i="17"/>
  <c r="K1073" i="17"/>
  <c r="K285" i="17"/>
  <c r="K1150" i="17"/>
  <c r="K1923" i="17"/>
  <c r="K1006" i="17"/>
  <c r="K1447" i="17"/>
  <c r="K447" i="17"/>
  <c r="K1451" i="17"/>
  <c r="K1940" i="17"/>
  <c r="K1576" i="17"/>
  <c r="K1928" i="17"/>
  <c r="K2003" i="17"/>
  <c r="K25" i="17"/>
  <c r="K284" i="17"/>
  <c r="K98" i="17"/>
  <c r="K668" i="17"/>
  <c r="K689" i="17"/>
  <c r="K188" i="17"/>
  <c r="K1898" i="17"/>
  <c r="K1494" i="17"/>
  <c r="K880" i="17"/>
  <c r="K201" i="17"/>
  <c r="K407" i="17"/>
  <c r="K1385" i="17"/>
  <c r="K1507" i="17"/>
  <c r="K1499" i="17"/>
  <c r="K1050" i="17"/>
  <c r="K80" i="17"/>
  <c r="K1210" i="17"/>
  <c r="K914" i="17"/>
  <c r="K322" i="17"/>
  <c r="K1779" i="17"/>
  <c r="K205" i="17"/>
  <c r="K1629" i="17"/>
  <c r="K615" i="17"/>
  <c r="K497" i="17"/>
  <c r="K81" i="17"/>
  <c r="K1256" i="17"/>
  <c r="K959" i="17"/>
  <c r="K696" i="17"/>
  <c r="K1424" i="17"/>
  <c r="K1103" i="17"/>
  <c r="K1953" i="17"/>
  <c r="K353" i="17"/>
  <c r="K1463" i="17"/>
  <c r="K1469" i="17"/>
  <c r="K2006" i="17"/>
  <c r="K428" i="17"/>
  <c r="K552" i="17"/>
  <c r="K887" i="17"/>
  <c r="K1527" i="17"/>
  <c r="K1780" i="17"/>
  <c r="K1495" i="17"/>
  <c r="K1170" i="17"/>
  <c r="K1225" i="17"/>
  <c r="K675" i="17"/>
  <c r="K87" i="17"/>
  <c r="K426" i="17"/>
  <c r="K1712" i="17"/>
  <c r="K1951" i="17"/>
  <c r="K368" i="17"/>
  <c r="K1263" i="17"/>
  <c r="K1482" i="17"/>
  <c r="K208" i="17"/>
  <c r="K474" i="17"/>
  <c r="K763" i="17"/>
  <c r="K1416" i="17"/>
  <c r="K1292" i="17"/>
  <c r="K815" i="17"/>
  <c r="K1903" i="17"/>
  <c r="K1639" i="17"/>
  <c r="K1695" i="17"/>
  <c r="K138" i="17"/>
  <c r="K671" i="17"/>
  <c r="K512" i="17"/>
  <c r="K1542" i="17"/>
  <c r="K268" i="17"/>
  <c r="K642" i="17"/>
  <c r="K1611" i="17"/>
  <c r="K240" i="17"/>
  <c r="K846" i="17"/>
  <c r="K1840" i="17"/>
  <c r="K545" i="17"/>
  <c r="K1402" i="17"/>
  <c r="K779" i="17"/>
  <c r="K273" i="17"/>
  <c r="K727" i="17"/>
  <c r="K1062" i="17"/>
  <c r="K1216" i="17"/>
  <c r="K1317" i="17"/>
  <c r="K611" i="17"/>
  <c r="K1420" i="17"/>
  <c r="K1435" i="17"/>
  <c r="K1141" i="17"/>
  <c r="K1709" i="17"/>
  <c r="K1182" i="17"/>
  <c r="K141" i="17"/>
  <c r="K1680" i="17"/>
  <c r="K1076" i="17"/>
  <c r="K824" i="17"/>
  <c r="K1893" i="17"/>
  <c r="K1711" i="17"/>
  <c r="K1887" i="17"/>
  <c r="K591" i="17"/>
  <c r="K695" i="17"/>
  <c r="K1971" i="17"/>
  <c r="K1571" i="17"/>
  <c r="K1176" i="17"/>
  <c r="K645" i="17"/>
  <c r="K342" i="17"/>
  <c r="K1627" i="17"/>
  <c r="K551" i="17"/>
  <c r="K563" i="17"/>
  <c r="K1197" i="17"/>
  <c r="K901" i="17"/>
  <c r="K202" i="17"/>
  <c r="K200" i="17"/>
  <c r="K1640" i="17"/>
  <c r="K574" i="17"/>
  <c r="K1516" i="17"/>
  <c r="K310" i="17"/>
  <c r="K969" i="17"/>
  <c r="K1514" i="17"/>
  <c r="K805" i="17"/>
  <c r="K908" i="17"/>
  <c r="K1519" i="17"/>
  <c r="K590" i="17"/>
  <c r="K303" i="17"/>
  <c r="K601" i="17"/>
  <c r="K750" i="17"/>
  <c r="K425" i="17"/>
  <c r="K1330" i="17"/>
  <c r="K906" i="17"/>
  <c r="K1222" i="17"/>
  <c r="K1663" i="17"/>
  <c r="K219" i="17"/>
  <c r="K160" i="17"/>
  <c r="K1453" i="17"/>
  <c r="K1904" i="17"/>
  <c r="K723" i="17"/>
  <c r="K445" i="17"/>
  <c r="K29" i="17"/>
  <c r="K499" i="17"/>
  <c r="K1452" i="17"/>
  <c r="K992" i="17"/>
  <c r="K1884" i="17"/>
  <c r="K1993" i="17"/>
  <c r="K1801" i="17"/>
  <c r="K435" i="17"/>
  <c r="K713" i="17"/>
  <c r="K1742" i="17"/>
  <c r="K299" i="17"/>
  <c r="K1659" i="17"/>
  <c r="K77" i="17"/>
  <c r="K1899" i="17"/>
  <c r="K599" i="17"/>
  <c r="K896" i="17"/>
  <c r="K1536" i="17"/>
  <c r="K1096" i="17"/>
  <c r="K1158" i="17"/>
  <c r="K223" i="17"/>
  <c r="K990" i="17"/>
  <c r="K484" i="17"/>
  <c r="K479" i="17"/>
  <c r="K879" i="17"/>
  <c r="K102" i="17"/>
  <c r="K1765" i="17"/>
  <c r="K317" i="17"/>
  <c r="K1579" i="17"/>
  <c r="K837" i="17"/>
  <c r="K867" i="17"/>
  <c r="K793" i="17"/>
  <c r="K549" i="17"/>
  <c r="K791" i="17"/>
  <c r="K1871" i="17"/>
  <c r="K242" i="17"/>
  <c r="K617" i="17"/>
  <c r="K945" i="17"/>
  <c r="K529" i="17"/>
  <c r="K1244" i="17"/>
  <c r="K220" i="17"/>
  <c r="K1245" i="17"/>
  <c r="K165" i="17"/>
  <c r="K350" i="17"/>
  <c r="K1013" i="17"/>
  <c r="K521" i="17"/>
  <c r="K1634" i="17"/>
  <c r="K667" i="17"/>
  <c r="K1091" i="17"/>
  <c r="K613" i="17"/>
  <c r="K1956" i="17"/>
  <c r="K139" i="17"/>
  <c r="K69" i="17"/>
  <c r="K454" i="17"/>
  <c r="K62" i="17"/>
  <c r="K1411" i="17"/>
  <c r="K559" i="17"/>
  <c r="K1570" i="17"/>
  <c r="K1894" i="17"/>
  <c r="K1315" i="17"/>
  <c r="K361" i="17"/>
  <c r="K1354" i="17"/>
  <c r="K780" i="17"/>
  <c r="K1281" i="17"/>
  <c r="K1178" i="17"/>
  <c r="K1574" i="17"/>
  <c r="K944" i="17"/>
  <c r="K53" i="17"/>
  <c r="K1978" i="17"/>
  <c r="K1122" i="17"/>
  <c r="K1890" i="17"/>
  <c r="K527" i="17"/>
  <c r="K89" i="17"/>
  <c r="K424" i="17"/>
  <c r="K610" i="17"/>
  <c r="K1907" i="17"/>
  <c r="K976" i="17"/>
  <c r="K436" i="17"/>
  <c r="K676" i="17"/>
  <c r="K28" i="17"/>
  <c r="K592" i="17"/>
  <c r="K1750" i="17"/>
  <c r="K1100" i="17"/>
  <c r="K1475" i="17"/>
  <c r="K1738" i="17"/>
  <c r="K146" i="17"/>
  <c r="K1814" i="17"/>
  <c r="K862" i="17"/>
  <c r="K694" i="17"/>
  <c r="K1075" i="17"/>
  <c r="K1188" i="17"/>
  <c r="K1744" i="17"/>
  <c r="K1324" i="17"/>
  <c r="K1620" i="17"/>
  <c r="K1867" i="17"/>
  <c r="K50" i="17"/>
  <c r="K1219" i="17"/>
  <c r="K1187" i="17"/>
  <c r="K1172" i="17"/>
  <c r="K345" i="17"/>
  <c r="K795" i="17"/>
  <c r="K488" i="17"/>
  <c r="K1682" i="17"/>
  <c r="K1877" i="17"/>
  <c r="K1623" i="17"/>
  <c r="K1606" i="17"/>
  <c r="K1785" i="17"/>
  <c r="K1307" i="17"/>
  <c r="K1563" i="17"/>
  <c r="K722" i="17"/>
  <c r="K1861" i="17"/>
  <c r="K1192" i="17"/>
  <c r="K536" i="17"/>
  <c r="K335" i="17"/>
  <c r="K729" i="17"/>
  <c r="K734" i="17"/>
  <c r="K1995" i="17"/>
  <c r="K1874" i="17"/>
  <c r="K1795" i="17"/>
  <c r="K1342" i="17"/>
  <c r="K1296" i="17"/>
  <c r="K964" i="17"/>
  <c r="K848" i="17"/>
  <c r="K754" i="17"/>
  <c r="K1917" i="17"/>
  <c r="K1108" i="17"/>
  <c r="K1806" i="17"/>
  <c r="K441" i="17"/>
  <c r="K753" i="17"/>
  <c r="K539" i="17"/>
  <c r="K616" i="17"/>
  <c r="K517" i="17"/>
  <c r="K1942" i="17"/>
  <c r="K1131" i="17"/>
  <c r="K1694" i="17"/>
  <c r="K830" i="17"/>
  <c r="K1817" i="17"/>
  <c r="K38" i="17"/>
  <c r="K1395" i="17"/>
  <c r="K1248" i="17"/>
  <c r="K886" i="17"/>
  <c r="K883" i="17"/>
  <c r="K352" i="17"/>
  <c r="K34" i="17"/>
  <c r="K1512" i="17"/>
  <c r="K246" i="17"/>
  <c r="K644" i="17"/>
  <c r="K1652" i="17"/>
  <c r="K686" i="17"/>
  <c r="K578" i="17"/>
  <c r="K94" i="17"/>
  <c r="K194" i="17"/>
  <c r="K1367" i="17"/>
  <c r="K1664" i="17"/>
  <c r="K485" i="17"/>
  <c r="K241" i="17"/>
  <c r="K431" i="17"/>
  <c r="K660" i="17"/>
  <c r="K1643" i="17"/>
  <c r="K873" i="17"/>
  <c r="K1736" i="17"/>
  <c r="K1052" i="17"/>
  <c r="K1583" i="17"/>
  <c r="K1184" i="17"/>
  <c r="K349" i="17"/>
  <c r="K1430" i="17"/>
  <c r="K1493" i="17"/>
  <c r="K1755" i="17"/>
  <c r="K61" i="17"/>
  <c r="K653" i="17"/>
  <c r="K1938" i="17"/>
  <c r="K1730" i="17"/>
  <c r="K790" i="17"/>
  <c r="K1824" i="17"/>
  <c r="K963" i="17"/>
  <c r="K1774" i="17"/>
  <c r="K1808" i="17"/>
  <c r="K804" i="17"/>
  <c r="K705" i="17"/>
  <c r="K360" i="17"/>
  <c r="K109" i="17"/>
  <c r="K1340" i="17"/>
  <c r="K1856" i="17"/>
  <c r="K1827" i="17"/>
  <c r="K1221" i="17"/>
  <c r="K1959" i="17"/>
  <c r="K1646" i="17"/>
  <c r="K76" i="17"/>
  <c r="K1082" i="17"/>
  <c r="K269" i="17"/>
  <c r="K1857" i="17"/>
  <c r="K375" i="17"/>
  <c r="K1232" i="17"/>
  <c r="K797" i="17"/>
  <c r="K1444" i="17"/>
  <c r="K71" i="17"/>
  <c r="K478" i="17"/>
  <c r="K1229" i="17"/>
  <c r="K137" i="17"/>
  <c r="K133" i="17"/>
  <c r="K1946" i="17"/>
  <c r="K745" i="17"/>
  <c r="K1858" i="17"/>
  <c r="K603" i="17"/>
  <c r="K172" i="17"/>
  <c r="K1614" i="17"/>
  <c r="K1624" i="17"/>
  <c r="K1261" i="17"/>
  <c r="K1529" i="17"/>
  <c r="K840" i="17"/>
  <c r="K1804" i="17"/>
  <c r="K634" i="17"/>
  <c r="K460" i="17"/>
  <c r="K253" i="17"/>
  <c r="K988" i="17"/>
  <c r="K1106" i="17"/>
  <c r="K492" i="17"/>
  <c r="K664" i="17"/>
  <c r="K1199" i="17"/>
  <c r="K1689" i="17"/>
  <c r="K505" i="17"/>
  <c r="K1086" i="17"/>
  <c r="K259" i="17"/>
  <c r="K784" i="17"/>
  <c r="K580" i="17"/>
  <c r="K1862" i="17"/>
  <c r="K111" i="17"/>
  <c r="K466" i="17"/>
  <c r="K777" i="17"/>
  <c r="K1582" i="17"/>
  <c r="K245" i="17"/>
  <c r="K923" i="17"/>
  <c r="K803" i="17"/>
  <c r="K1819" i="17"/>
  <c r="K1339" i="17"/>
  <c r="K1362" i="17"/>
  <c r="K1784" i="17"/>
  <c r="K1725" i="17"/>
  <c r="K1506" i="17"/>
  <c r="K1524" i="17"/>
  <c r="K677" i="17"/>
  <c r="K776" i="17"/>
  <c r="K1641" i="17"/>
  <c r="K373" i="17"/>
  <c r="K1490" i="17"/>
  <c r="K1234" i="17"/>
  <c r="K1022" i="17"/>
  <c r="K1721" i="17"/>
  <c r="K63" i="17"/>
  <c r="K1830" i="17"/>
  <c r="K1032" i="17"/>
  <c r="K925" i="17"/>
  <c r="K175" i="17"/>
  <c r="K394" i="17"/>
  <c r="K810" i="17"/>
  <c r="K1603" i="17"/>
  <c r="K1701" i="17"/>
  <c r="K427" i="17"/>
  <c r="K1632" i="17"/>
  <c r="K1012" i="17"/>
  <c r="K622" i="17"/>
  <c r="K900" i="17"/>
  <c r="K820" i="17"/>
  <c r="K487" i="17"/>
  <c r="K1014" i="17"/>
  <c r="K247" i="17"/>
  <c r="K1937" i="17"/>
  <c r="K480" i="17"/>
  <c r="K978" i="17"/>
  <c r="K396" i="17"/>
  <c r="K1209" i="17"/>
  <c r="K1042" i="17"/>
  <c r="K1718" i="17"/>
  <c r="K40" i="17"/>
  <c r="K626" i="17"/>
  <c r="K501" i="17"/>
  <c r="K1104" i="17"/>
  <c r="K148" i="17"/>
  <c r="K1714" i="17"/>
  <c r="K1678" i="17"/>
  <c r="K1846" i="17"/>
  <c r="K389" i="17"/>
  <c r="K230" i="17"/>
  <c r="K850" i="17"/>
  <c r="K1476" i="17"/>
  <c r="K838" i="17"/>
  <c r="K1275" i="17"/>
  <c r="K513" i="17"/>
  <c r="K555" i="17"/>
  <c r="K1049" i="17"/>
  <c r="K1277" i="17"/>
  <c r="K1055" i="17"/>
  <c r="K1472" i="17"/>
  <c r="K1618" i="17"/>
  <c r="K922" i="17"/>
  <c r="K827" i="17"/>
  <c r="K1456" i="17"/>
  <c r="K618" i="17"/>
  <c r="K531" i="17"/>
  <c r="K735" i="17"/>
  <c r="K1125" i="17"/>
  <c r="K391" i="17"/>
  <c r="K1789" i="17"/>
  <c r="K1145" i="17"/>
  <c r="K1605" i="17"/>
  <c r="K52" i="17"/>
  <c r="K382" i="17"/>
  <c r="K1070" i="17"/>
  <c r="K267" i="17"/>
  <c r="K1677" i="17"/>
  <c r="K509" i="17"/>
  <c r="K765" i="17"/>
  <c r="K1935" i="17"/>
  <c r="K462" i="17"/>
  <c r="K980" i="17"/>
  <c r="K1901" i="17"/>
  <c r="K437" i="17"/>
  <c r="K724" i="17"/>
  <c r="K1373" i="17"/>
  <c r="K24" i="17"/>
  <c r="K1970" i="17"/>
  <c r="K1205" i="17"/>
  <c r="K581" i="17"/>
  <c r="K889" i="17"/>
  <c r="K1673" i="17"/>
  <c r="K1129" i="17"/>
  <c r="K1001" i="17"/>
  <c r="K929" i="17"/>
  <c r="K1289" i="17"/>
  <c r="K1375" i="17"/>
  <c r="K1952" i="17"/>
  <c r="K1140" i="17"/>
  <c r="K961" i="17"/>
  <c r="K1897" i="17"/>
  <c r="K58" i="17"/>
  <c r="K1775" i="17"/>
  <c r="K1264" i="17"/>
  <c r="K621" i="17"/>
  <c r="K1363" i="17"/>
  <c r="K979" i="17"/>
  <c r="K798" i="17"/>
  <c r="K1473" i="17"/>
  <c r="K708" i="17"/>
  <c r="K1647" i="17"/>
  <c r="K1166" i="17"/>
  <c r="K1912" i="17"/>
  <c r="K515" i="17"/>
  <c r="K1047" i="17"/>
  <c r="K1676" i="17"/>
  <c r="K85" i="17"/>
  <c r="K341" i="17"/>
  <c r="K1864" i="17"/>
  <c r="K387" i="17"/>
  <c r="K562" i="17"/>
  <c r="K1558" i="17"/>
  <c r="K1746" i="17"/>
  <c r="K1515" i="17"/>
  <c r="K962" i="17"/>
  <c r="K1227" i="17"/>
  <c r="K302" i="17"/>
  <c r="K1848" i="17"/>
  <c r="K91" i="17"/>
  <c r="K1212" i="17"/>
  <c r="K1109" i="17"/>
  <c r="K1528" i="17"/>
  <c r="K1686" i="17"/>
  <c r="K1934" i="17"/>
  <c r="K461" i="17"/>
  <c r="K1792" i="17"/>
  <c r="K1921" i="17"/>
  <c r="K161" i="17"/>
  <c r="K290" i="17"/>
  <c r="K206" i="17"/>
  <c r="K1295" i="17"/>
  <c r="K1311" i="17"/>
  <c r="K397" i="17"/>
  <c r="K1279" i="17"/>
  <c r="K346" i="17"/>
  <c r="K554" i="17"/>
  <c r="K1487" i="17"/>
  <c r="K960" i="17"/>
  <c r="K842" i="17"/>
  <c r="K1908" i="17"/>
  <c r="K120" i="17"/>
  <c r="K890" i="17"/>
  <c r="K1454" i="17"/>
  <c r="K385" i="17"/>
  <c r="K1025" i="17"/>
  <c r="K1863" i="17"/>
  <c r="K199" i="17"/>
  <c r="K1276" i="17"/>
  <c r="K1355" i="17"/>
  <c r="K1282" i="17"/>
  <c r="K1226" i="17"/>
  <c r="K858" i="17"/>
  <c r="K1135" i="17"/>
  <c r="K857" i="17"/>
  <c r="K1564" i="17"/>
  <c r="K140" i="17"/>
  <c r="K1740" i="17"/>
  <c r="K1250" i="17"/>
  <c r="K1236" i="17"/>
  <c r="K771" i="17"/>
  <c r="K778" i="17"/>
  <c r="K1526" i="17"/>
  <c r="K1471" i="17"/>
  <c r="K1027" i="17"/>
  <c r="K1878" i="17"/>
  <c r="K443" i="17"/>
  <c r="K1932" i="17"/>
  <c r="K528" i="17"/>
  <c r="K995" i="17"/>
  <c r="K2000" i="17"/>
  <c r="K968" i="17"/>
  <c r="K1488" i="17"/>
  <c r="K155" i="17"/>
  <c r="K1732" i="17"/>
  <c r="K1486" i="17"/>
  <c r="K1777" i="17"/>
  <c r="K103" i="17"/>
  <c r="K196" i="17"/>
  <c r="K893" i="17"/>
  <c r="K507" i="17"/>
  <c r="K1500" i="17"/>
  <c r="K1703" i="17"/>
  <c r="K182" i="17"/>
  <c r="K1241" i="17"/>
  <c r="K643" i="17"/>
  <c r="K1782" i="17"/>
  <c r="K355" i="17"/>
  <c r="K1474" i="17"/>
  <c r="K449" i="17"/>
  <c r="K564" i="17"/>
  <c r="K1944" i="17"/>
  <c r="K275" i="17"/>
  <c r="K524" i="17"/>
  <c r="K926" i="17"/>
  <c r="K1127" i="17"/>
  <c r="K1206" i="17"/>
  <c r="K1567" i="17"/>
  <c r="K1638" i="17"/>
  <c r="K296" i="17"/>
  <c r="K534" i="17"/>
  <c r="K490" i="17"/>
  <c r="K624" i="17"/>
  <c r="K321" i="17"/>
  <c r="K594" i="17"/>
  <c r="K587" i="17"/>
  <c r="K1540" i="17"/>
  <c r="K1483" i="17"/>
  <c r="K1120" i="17"/>
  <c r="K1058" i="17"/>
  <c r="K757" i="17"/>
  <c r="K1319" i="17"/>
  <c r="K1081" i="17"/>
  <c r="K211" i="17"/>
  <c r="K123" i="17"/>
  <c r="K814" i="17"/>
  <c r="K693" i="17"/>
  <c r="K1551" i="17"/>
  <c r="K687" i="17"/>
  <c r="K1767" i="17"/>
  <c r="K1521" i="17"/>
  <c r="K1449" i="17"/>
  <c r="K1403" i="17"/>
  <c r="K331" i="17"/>
  <c r="K1271" i="17"/>
  <c r="K1441" i="17"/>
  <c r="K344" i="17"/>
  <c r="K785" i="17"/>
  <c r="K983" i="17"/>
  <c r="K1691" i="17"/>
  <c r="K1496" i="17"/>
  <c r="K1383" i="17"/>
  <c r="K1134" i="17"/>
  <c r="K453" i="17"/>
  <c r="K826" i="17"/>
  <c r="K1648" i="17"/>
  <c r="K1644" i="17"/>
  <c r="K646" i="17"/>
  <c r="K630" i="17"/>
  <c r="K1731" i="17"/>
  <c r="K402" i="17"/>
  <c r="K1588" i="17"/>
  <c r="K604" i="17"/>
  <c r="K598" i="17"/>
  <c r="K1038" i="17"/>
  <c r="K811" i="17"/>
  <c r="K379" i="17"/>
  <c r="K1304" i="17"/>
  <c r="K997" i="17"/>
  <c r="K51" i="17"/>
  <c r="K227" i="17"/>
  <c r="K692" i="17"/>
  <c r="K1850" i="17"/>
  <c r="K1855" i="17"/>
  <c r="K455" i="17"/>
  <c r="K1661" i="17"/>
  <c r="K1359" i="17"/>
  <c r="K589" i="17"/>
  <c r="K309" i="17"/>
  <c r="K495" i="17"/>
  <c r="K1401" i="17"/>
  <c r="K999" i="17"/>
  <c r="K843" i="17"/>
  <c r="K1143" i="17"/>
  <c r="K614" i="17"/>
  <c r="K1033" i="17"/>
  <c r="K903" i="17"/>
  <c r="K157" i="17"/>
  <c r="K1480" i="17"/>
  <c r="K100" i="17"/>
  <c r="K864" i="17"/>
  <c r="K248" i="17"/>
  <c r="K1347" i="17"/>
  <c r="K450" i="17"/>
  <c r="K553" i="17"/>
  <c r="K585" i="17"/>
  <c r="K66" i="17"/>
  <c r="K1286" i="17"/>
  <c r="K623" i="17"/>
  <c r="K715" i="17"/>
  <c r="K1079" i="17"/>
  <c r="K688" i="17"/>
  <c r="K682" i="17"/>
  <c r="K2008" i="17"/>
  <c r="K612" i="17"/>
  <c r="K921" i="17"/>
  <c r="K1826" i="17"/>
  <c r="K868" i="17"/>
  <c r="K1674" i="17"/>
  <c r="K143" i="17"/>
  <c r="K1759" i="17"/>
  <c r="K835" i="17"/>
  <c r="K228" i="17"/>
  <c r="K902" i="17"/>
  <c r="K1036" i="17"/>
  <c r="K1098" i="17"/>
  <c r="K593" i="17"/>
  <c r="K702" i="17"/>
  <c r="K546" i="17"/>
  <c r="K1466" i="17"/>
  <c r="K1174" i="17"/>
  <c r="K1560" i="17"/>
  <c r="K909" i="17"/>
  <c r="K144" i="17"/>
  <c r="K1034" i="17"/>
  <c r="K823" i="17"/>
  <c r="K1920" i="17"/>
  <c r="K1246" i="17"/>
  <c r="K291" i="17"/>
  <c r="K1559" i="17"/>
  <c r="K1768" i="17"/>
  <c r="K419" i="17"/>
  <c r="K118" i="17"/>
  <c r="K1059" i="17"/>
  <c r="K720" i="17"/>
  <c r="K977" i="17"/>
  <c r="K1891" i="17"/>
  <c r="K110" i="17"/>
  <c r="K755" i="17"/>
  <c r="K477" i="17"/>
  <c r="K338" i="17"/>
  <c r="K1087" i="17"/>
  <c r="K561" i="17"/>
  <c r="K1029" i="17"/>
  <c r="K1179" i="17"/>
  <c r="K1313" i="17"/>
  <c r="K1666" i="17"/>
  <c r="K1054" i="17"/>
  <c r="K1356" i="17"/>
  <c r="K1437" i="17"/>
  <c r="K398" i="17"/>
  <c r="K1776" i="17"/>
  <c r="K156" i="17"/>
  <c r="K851" i="17"/>
  <c r="K1046" i="17"/>
  <c r="K74" i="17"/>
  <c r="K852" i="17"/>
  <c r="K576" i="17"/>
  <c r="K725" i="17"/>
  <c r="K937" i="17"/>
  <c r="K191" i="17"/>
  <c r="K363" i="17"/>
  <c r="K794" i="17"/>
  <c r="K167" i="17"/>
  <c r="K938" i="17"/>
  <c r="K1335" i="17"/>
  <c r="K444" i="17"/>
  <c r="K606" i="17"/>
  <c r="K869" i="17"/>
  <c r="K1963" i="17"/>
  <c r="K1094" i="17"/>
  <c r="K1896" i="17"/>
  <c r="K1753" i="17"/>
  <c r="K1693" i="17"/>
  <c r="K1681" i="17"/>
  <c r="K1977" i="17"/>
  <c r="K1445" i="17"/>
  <c r="K1849" i="17"/>
  <c r="K1926" i="17"/>
  <c r="K1838" i="17"/>
  <c r="K1590" i="17"/>
  <c r="K1156" i="17"/>
  <c r="K1057" i="17"/>
  <c r="K1561" i="17"/>
  <c r="K1996" i="17"/>
  <c r="K1572" i="17"/>
  <c r="K799" i="17"/>
  <c r="K1587" i="17"/>
  <c r="K595" i="17"/>
  <c r="K229" i="17"/>
  <c r="K1078" i="17"/>
  <c r="K283" i="17"/>
  <c r="K1860" i="17"/>
  <c r="K1268" i="17"/>
  <c r="K1414" i="17"/>
  <c r="K1823" i="17"/>
  <c r="K411" i="17"/>
  <c r="K661" i="17"/>
  <c r="K673" i="17"/>
  <c r="K357" i="17"/>
  <c r="K1533" i="17"/>
  <c r="K936" i="17"/>
  <c r="K510" i="17"/>
  <c r="K1015" i="17"/>
  <c r="K1136" i="17"/>
  <c r="K1592" i="17"/>
  <c r="K1061" i="17"/>
  <c r="K1397" i="17"/>
  <c r="K1083" i="17"/>
  <c r="K57" i="17"/>
  <c r="K758" i="17"/>
  <c r="K83" i="17"/>
  <c r="K1554" i="17"/>
  <c r="K1379" i="17"/>
  <c r="K1443" i="17"/>
  <c r="K1880" i="17"/>
  <c r="K1016" i="17"/>
  <c r="K773" i="17"/>
  <c r="K1191" i="17"/>
  <c r="K364" i="17"/>
  <c r="K1766" i="17"/>
  <c r="K1196" i="17"/>
  <c r="K367" i="17"/>
  <c r="K1581" i="17"/>
  <c r="K313" i="17"/>
  <c r="K1190" i="17"/>
  <c r="K154" i="17"/>
  <c r="K942" i="17"/>
  <c r="K1360" i="17"/>
  <c r="K308" i="17"/>
  <c r="K1298" i="17"/>
  <c r="K1999" i="17"/>
  <c r="K1747" i="17"/>
  <c r="K1778" i="17"/>
  <c r="K1504" i="17"/>
  <c r="K1107" i="17"/>
  <c r="K1084" i="17"/>
  <c r="K1111" i="17"/>
  <c r="K1262" i="17"/>
  <c r="K1409" i="17"/>
  <c r="K821" i="17"/>
  <c r="K1297" i="17"/>
  <c r="K556" i="17"/>
  <c r="K1728" i="17"/>
  <c r="K430" i="17"/>
  <c r="K949" i="17"/>
  <c r="K48" i="17"/>
  <c r="K1233" i="17"/>
  <c r="K1343" i="17"/>
  <c r="K1586" i="17"/>
  <c r="K262" i="17"/>
  <c r="K1361" i="17"/>
  <c r="K330" i="17"/>
  <c r="K1446" i="17"/>
  <c r="K493" i="17"/>
  <c r="K560" i="17"/>
  <c r="K1981" i="17"/>
  <c r="K1669" i="17"/>
  <c r="K1973" i="17"/>
  <c r="K866" i="17"/>
  <c r="K1726" i="17"/>
  <c r="K415" i="17"/>
  <c r="K244" i="17"/>
  <c r="K1872" i="17"/>
  <c r="K831" i="17"/>
  <c r="K84" i="17"/>
  <c r="K1645" i="17"/>
  <c r="K1009" i="17"/>
  <c r="K1562" i="17"/>
  <c r="K772" i="17"/>
  <c r="K1955" i="17"/>
  <c r="K1715" i="17"/>
  <c r="K1735" i="17"/>
  <c r="K343" i="17"/>
  <c r="K257" i="17"/>
  <c r="K1683" i="17"/>
  <c r="K225" i="17"/>
  <c r="K31" i="17"/>
  <c r="K177" i="17"/>
  <c r="K1093" i="17"/>
  <c r="K854" i="17"/>
  <c r="K1635" i="17"/>
  <c r="K1922" i="17"/>
  <c r="K860" i="17"/>
  <c r="K1128" i="17"/>
  <c r="K1293" i="17"/>
  <c r="K418" i="17"/>
  <c r="K662" i="17"/>
  <c r="K1002" i="17"/>
  <c r="K448" i="17"/>
  <c r="K764" i="17"/>
  <c r="K465" i="17"/>
  <c r="K1251" i="17"/>
  <c r="K697" i="17"/>
  <c r="K829" i="17"/>
  <c r="K733" i="17"/>
  <c r="K292" i="17"/>
  <c r="K421" i="17"/>
  <c r="K323" i="17"/>
  <c r="K935" i="17"/>
  <c r="K60" i="17"/>
  <c r="K56" i="17"/>
  <c r="K1708" i="17"/>
  <c r="K293" i="17"/>
  <c r="K1065" i="17"/>
  <c r="K250" i="17"/>
  <c r="K1088" i="17"/>
  <c r="K101" i="17"/>
  <c r="K1705" i="17"/>
  <c r="K1930" i="17"/>
  <c r="K1464" i="17"/>
  <c r="K1090" i="17"/>
  <c r="K370" i="17"/>
  <c r="K1442" i="17"/>
  <c r="K1769" i="17"/>
  <c r="K1820" i="17"/>
  <c r="K1117" i="17"/>
  <c r="K1751" i="17"/>
  <c r="K817" i="17"/>
  <c r="K1845" i="17"/>
  <c r="K1979" i="17"/>
  <c r="K348" i="17"/>
  <c r="K1204" i="17"/>
  <c r="K1097" i="17"/>
  <c r="K1459" i="17"/>
  <c r="K442" i="17"/>
  <c r="K1491" i="17"/>
  <c r="K1763" i="17"/>
  <c r="K579" i="17"/>
  <c r="K540" i="17"/>
  <c r="K1660" i="17"/>
  <c r="K567" i="17"/>
  <c r="K704" i="17"/>
  <c r="K278" i="17"/>
  <c r="K1989" i="17"/>
  <c r="K1700" i="17"/>
  <c r="K237" i="17"/>
  <c r="K2005" i="17"/>
  <c r="K1092" i="17"/>
  <c r="K1991" i="17"/>
  <c r="K1895" i="17"/>
  <c r="K1604" i="17"/>
  <c r="K982" i="17"/>
  <c r="K494" i="17"/>
  <c r="K1837" i="17"/>
  <c r="K1853" i="17"/>
  <c r="K1520" i="17"/>
  <c r="K931" i="17"/>
  <c r="K1160" i="17"/>
  <c r="K26" i="17"/>
  <c r="K558" i="17"/>
  <c r="K195" i="17"/>
  <c r="K1595" i="17"/>
  <c r="K315" i="17"/>
  <c r="K1161" i="17"/>
  <c r="K1692" i="17"/>
  <c r="K413" i="17"/>
  <c r="K907" i="17"/>
  <c r="K272" i="17"/>
  <c r="K1139" i="17"/>
  <c r="K1283" i="17"/>
  <c r="K737" i="17"/>
  <c r="K1544" i="17"/>
  <c r="K35" i="17"/>
  <c r="K1242" i="17"/>
  <c r="K277" i="17"/>
  <c r="K1102" i="17"/>
  <c r="K816" i="17"/>
  <c r="K36" i="17"/>
  <c r="K1331" i="17"/>
  <c r="K1201" i="17"/>
  <c r="K749" i="17"/>
  <c r="K486" i="17"/>
  <c r="K845" i="17"/>
  <c r="K266" i="17"/>
  <c r="K760" i="17"/>
  <c r="K1967" i="17"/>
  <c r="K1171" i="17"/>
  <c r="K312" i="17"/>
  <c r="K1687" i="17"/>
  <c r="K86" i="17"/>
  <c r="K354" i="17"/>
  <c r="K1786" i="17"/>
  <c r="K473" i="17"/>
  <c r="K1316" i="17"/>
  <c r="K1760" i="17"/>
  <c r="K956" i="17"/>
  <c r="K807" i="17"/>
  <c r="K683" i="17"/>
  <c r="K1842" i="17"/>
  <c r="K339" i="17"/>
  <c r="K952" i="17"/>
  <c r="K1599" i="17"/>
  <c r="K1228" i="17"/>
  <c r="K192" i="17"/>
  <c r="K376" i="17"/>
  <c r="K369" i="17"/>
  <c r="K1994" i="17"/>
  <c r="K1964" i="17"/>
  <c r="K1148" i="17"/>
  <c r="K43" i="17"/>
  <c r="K1865" i="17"/>
  <c r="K1727" i="17"/>
  <c r="K1741" i="17"/>
  <c r="K326" i="17"/>
  <c r="K1116" i="17"/>
  <c r="K1352" i="17"/>
  <c r="K1018" i="17"/>
  <c r="K305" i="17"/>
  <c r="K1990" i="17"/>
  <c r="K718" i="17"/>
  <c r="K416" i="17"/>
  <c r="K255" i="17"/>
  <c r="K1124" i="17"/>
  <c r="K366" i="17"/>
  <c r="K1284" i="17"/>
  <c r="K685" i="17"/>
  <c r="K1448" i="17"/>
  <c r="K987" i="17"/>
  <c r="K1962" i="17"/>
  <c r="K994" i="17"/>
  <c r="K1781" i="17"/>
  <c r="K1341" i="17"/>
  <c r="K1353" i="17"/>
  <c r="K395" i="17"/>
  <c r="K356" i="17"/>
  <c r="K955" i="17"/>
  <c r="K1671" i="17"/>
  <c r="K1142" i="17"/>
  <c r="K190" i="17"/>
  <c r="K1672" i="17"/>
  <c r="K1539" i="17"/>
  <c r="K1181" i="17"/>
  <c r="K97" i="17"/>
  <c r="K96" i="17"/>
  <c r="K788" i="17"/>
  <c r="K891" i="17"/>
  <c r="K1546" i="17"/>
  <c r="K782" i="17"/>
  <c r="K1881" i="17"/>
  <c r="K1423" i="17"/>
  <c r="K571" i="17"/>
  <c r="K967" i="17"/>
  <c r="K1757" i="17"/>
  <c r="K796" i="17"/>
  <c r="K1811" i="17"/>
  <c r="K1505" i="17"/>
  <c r="K170" i="17"/>
  <c r="K650" i="17"/>
  <c r="K1859" i="17"/>
  <c r="K1513" i="17"/>
  <c r="K1418" i="17"/>
  <c r="K743" i="17"/>
  <c r="K332" i="17"/>
  <c r="K107" i="17"/>
  <c r="K1114" i="17"/>
  <c r="K1675" i="17"/>
  <c r="K1026" i="17"/>
  <c r="K965" i="17"/>
  <c r="K707" i="17"/>
  <c r="K1011" i="17"/>
  <c r="K954" i="17"/>
  <c r="K1501" i="17"/>
  <c r="K1195" i="17"/>
  <c r="K1254" i="17"/>
  <c r="K910" i="17"/>
  <c r="K1557" i="17"/>
  <c r="K1947" i="17"/>
  <c r="K744" i="17"/>
  <c r="K1310" i="17"/>
  <c r="K928" i="17"/>
  <c r="K347" i="17"/>
  <c r="K1144" i="17"/>
  <c r="K279" i="17"/>
  <c r="K1211" i="17"/>
  <c r="K1985" i="17"/>
  <c r="K131" i="17"/>
  <c r="K1391" i="17"/>
  <c r="K918" i="17"/>
  <c r="K496" i="17"/>
  <c r="K1885" i="17"/>
  <c r="K1198" i="17"/>
  <c r="K1948" i="17"/>
  <c r="K75" i="17"/>
  <c r="K1875" i="17"/>
  <c r="K919" i="17"/>
  <c r="K1706" i="17"/>
  <c r="K1371" i="17"/>
  <c r="K78" i="17"/>
  <c r="K834" i="17"/>
  <c r="K1719" i="17"/>
  <c r="K1685" i="17"/>
  <c r="K65" i="17"/>
  <c r="K181" i="17"/>
  <c r="K1716" i="17"/>
  <c r="K941" i="17"/>
  <c r="K1925" i="17"/>
  <c r="K1457" i="17"/>
  <c r="K1822" i="17"/>
  <c r="K1665" i="17"/>
  <c r="K1020" i="17"/>
  <c r="K731" i="17"/>
  <c r="K870" i="17"/>
  <c r="K404" i="17"/>
  <c r="K226" i="17"/>
  <c r="K1754" i="17"/>
  <c r="K1870" i="17"/>
  <c r="K730" i="17"/>
  <c r="K1183" i="17"/>
  <c r="K874" i="17"/>
  <c r="K263" i="17"/>
  <c r="K1099" i="17"/>
  <c r="K1438" i="17"/>
  <c r="K1510" i="17"/>
  <c r="K506" i="17"/>
  <c r="K491" i="17"/>
  <c r="K1458" i="17"/>
  <c r="K1679" i="17"/>
  <c r="K1667" i="17"/>
  <c r="K122" i="17"/>
  <c r="K1163" i="17"/>
  <c r="K1717" i="17"/>
  <c r="K1303" i="17"/>
  <c r="K678" i="17"/>
  <c r="K1203" i="17"/>
  <c r="K801" i="17"/>
  <c r="K1405" i="17"/>
  <c r="K21" i="17"/>
  <c r="K767" i="17"/>
  <c r="K1372" i="17"/>
  <c r="K748" i="17"/>
  <c r="K812" i="17"/>
  <c r="K1314" i="17"/>
  <c r="K828" i="17"/>
  <c r="K1733" i="17"/>
  <c r="K393" i="17"/>
  <c r="K1220" i="17"/>
  <c r="K95" i="17"/>
  <c r="K502" i="17"/>
  <c r="K1035" i="17"/>
  <c r="K699" i="17"/>
  <c r="K1612" i="17"/>
  <c r="K680" i="17"/>
  <c r="K787" i="17"/>
  <c r="K1064" i="17"/>
  <c r="K451" i="17"/>
  <c r="K717" i="17"/>
  <c r="K647" i="17"/>
  <c r="K786" i="17"/>
  <c r="K1008" i="17"/>
  <c r="K1132" i="17"/>
  <c r="K1177" i="17"/>
  <c r="K129" i="17"/>
  <c r="K1019" i="17"/>
  <c r="K781" i="17"/>
  <c r="K716" i="17"/>
  <c r="K392" i="17"/>
  <c r="K1601" i="17"/>
  <c r="K516" i="17"/>
  <c r="K1508" i="17"/>
  <c r="K1278" i="17"/>
  <c r="K1146" i="17"/>
  <c r="K1816" i="17"/>
  <c r="K1318" i="17"/>
  <c r="K570" i="17"/>
  <c r="K238" i="17"/>
  <c r="K334" i="17"/>
  <c r="K1809" i="17"/>
  <c r="K1883" i="17"/>
  <c r="K721" i="17"/>
  <c r="K408" i="17"/>
  <c r="K768" i="17"/>
  <c r="K1309" i="17"/>
  <c r="K1207" i="17"/>
  <c r="K1650" i="17"/>
  <c r="K128" i="17"/>
  <c r="K1492" i="17"/>
  <c r="K381" i="17"/>
  <c r="K47" i="17"/>
  <c r="K1037" i="17"/>
  <c r="K1434" i="17"/>
  <c r="K1235" i="17"/>
  <c r="K899" i="17"/>
  <c r="K504" i="17"/>
  <c r="K1987" i="17"/>
  <c r="K1255" i="17"/>
  <c r="K808" i="17"/>
  <c r="K1069" i="17"/>
  <c r="K1202" i="17"/>
  <c r="K1906" i="17"/>
  <c r="K859" i="17"/>
  <c r="K1636" i="17"/>
  <c r="K1133" i="17"/>
  <c r="K1053" i="17"/>
  <c r="K209" i="17"/>
  <c r="K597" i="17"/>
  <c r="K872" i="17"/>
  <c r="K173" i="17"/>
  <c r="K641" i="17"/>
  <c r="K833" i="17"/>
  <c r="K1793" i="17"/>
  <c r="K684" i="17"/>
  <c r="K1773" i="17"/>
  <c r="K991" i="17"/>
  <c r="K1630" i="17"/>
  <c r="K1151" i="17"/>
  <c r="K1152" i="17"/>
  <c r="K1803" i="17"/>
  <c r="K993" i="17"/>
  <c r="K1101" i="17"/>
  <c r="K1916" i="17"/>
  <c r="K1328" i="17"/>
  <c r="K325" i="17"/>
  <c r="K405" i="17"/>
  <c r="K1155" i="17"/>
  <c r="K1637" i="17"/>
  <c r="K1566" i="17"/>
  <c r="K1658" i="17"/>
  <c r="K1153" i="17"/>
  <c r="K1185" i="17"/>
  <c r="K90" i="17"/>
  <c r="K1350" i="17"/>
  <c r="K1616" i="17"/>
  <c r="K1180" i="17"/>
  <c r="K1301" i="17"/>
  <c r="K1462" i="17"/>
  <c r="K582" i="17"/>
  <c r="K1386" i="17"/>
  <c r="K41" i="17"/>
  <c r="K1548" i="17"/>
  <c r="K789" i="17"/>
  <c r="K1337" i="17"/>
  <c r="K432" i="17"/>
  <c r="K934" i="17"/>
  <c r="K973" i="17"/>
  <c r="K523" i="17"/>
  <c r="K117" i="17"/>
  <c r="K1338" i="17"/>
  <c r="K711" i="17"/>
  <c r="K792" i="17"/>
  <c r="K958" i="17"/>
  <c r="K217" i="17"/>
  <c r="K1791" i="17"/>
  <c r="K565" i="17"/>
  <c r="K1302" i="17"/>
  <c r="K472" i="17"/>
  <c r="K184" i="17"/>
  <c r="K1370" i="17"/>
  <c r="K871" i="17"/>
  <c r="K802" i="17"/>
  <c r="K639" i="17"/>
  <c r="K1003" i="17"/>
  <c r="K1215" i="17"/>
  <c r="K446" i="17"/>
  <c r="K751" i="17"/>
  <c r="K327" i="17"/>
  <c r="K1439" i="17"/>
  <c r="K649" i="17"/>
  <c r="K1023" i="17"/>
  <c r="K213" i="17"/>
  <c r="K1945" i="17"/>
  <c r="K1537" i="17"/>
  <c r="K186" i="17"/>
  <c r="K1787" i="17"/>
  <c r="K1684" i="17"/>
  <c r="K566" i="17"/>
  <c r="K409" i="17"/>
  <c r="K1306" i="17"/>
  <c r="K638" i="17"/>
  <c r="K984" i="17"/>
  <c r="K1771" i="17"/>
  <c r="K924" i="17"/>
  <c r="K380" i="17"/>
  <c r="K1532" i="17"/>
  <c r="K235" i="17"/>
  <c r="K1805" i="17"/>
  <c r="K535" i="17"/>
  <c r="K809" i="17"/>
  <c r="K1698" i="17"/>
  <c r="K115" i="17"/>
  <c r="K1467" i="17"/>
  <c r="K49" i="17"/>
  <c r="K1609" i="17"/>
  <c r="K1406" i="17"/>
  <c r="K1260" i="17"/>
  <c r="K1478" i="17"/>
  <c r="K1374" i="17"/>
  <c r="K1169" i="17"/>
  <c r="K130" i="17"/>
  <c r="K1798" i="17"/>
  <c r="K189" i="17"/>
  <c r="K775" i="17"/>
  <c r="K438" i="17"/>
  <c r="K1351" i="17"/>
  <c r="K183" i="17"/>
  <c r="K637" i="17"/>
  <c r="K295" i="17"/>
  <c r="K362" i="17"/>
  <c r="K1280" i="17"/>
  <c r="K547" i="17"/>
  <c r="K1502" i="17"/>
  <c r="K498" i="17"/>
  <c r="K1509" i="17"/>
  <c r="K151" i="17"/>
  <c r="K822" i="17"/>
  <c r="K1649" i="17"/>
  <c r="K1794" i="17"/>
  <c r="K584" i="17"/>
  <c r="K463" i="17"/>
  <c r="K627" i="17"/>
  <c r="K1115" i="17"/>
  <c r="K215" i="17"/>
  <c r="K174" i="17"/>
  <c r="K1866" i="17"/>
  <c r="K116" i="17"/>
  <c r="K281" i="17"/>
  <c r="K525" i="17"/>
  <c r="K1253" i="17"/>
  <c r="K470" i="17"/>
  <c r="K457" i="17"/>
  <c r="K986" i="17"/>
  <c r="K1723" i="17"/>
  <c r="K877" i="17"/>
  <c r="K1710" i="17"/>
  <c r="K1440" i="17"/>
  <c r="K1481" i="17"/>
  <c r="K1802" i="17"/>
  <c r="K1982" i="17"/>
  <c r="K433" i="17"/>
  <c r="K142" i="17"/>
  <c r="K23" i="17"/>
  <c r="K1933" i="17"/>
  <c r="K1113" i="17"/>
  <c r="K1186" i="17"/>
  <c r="K537" i="17"/>
  <c r="K1428" i="17"/>
  <c r="K1000" i="17"/>
  <c r="K1285" i="17"/>
  <c r="K905" i="17"/>
  <c r="K1936" i="17"/>
  <c r="K1238" i="17"/>
  <c r="K59" i="17"/>
  <c r="K1060" i="17"/>
  <c r="K306" i="17"/>
  <c r="K1909" i="17"/>
  <c r="K541" i="17"/>
  <c r="K476" i="17"/>
  <c r="K714" i="17"/>
  <c r="K164" i="17"/>
  <c r="K1322" i="17"/>
  <c r="K333" i="17"/>
  <c r="K337" i="17"/>
  <c r="K520" i="17"/>
  <c r="K932" i="17"/>
  <c r="K1167" i="17"/>
  <c r="K669" i="17"/>
  <c r="K258" i="17"/>
  <c r="K1299" i="17"/>
  <c r="K1800" i="17"/>
  <c r="K1873" i="17"/>
  <c r="K459" i="17"/>
  <c r="K1525" i="17"/>
  <c r="K912" i="17"/>
  <c r="K1393" i="17"/>
  <c r="K1642" i="17"/>
  <c r="K1915" i="17"/>
  <c r="K898" i="17"/>
  <c r="K1968" i="17"/>
  <c r="K44" i="17"/>
  <c r="K1608" i="17"/>
  <c r="L17" i="17" l="1"/>
  <c r="J17" i="17" s="1"/>
  <c r="K17" i="17"/>
</calcChain>
</file>

<file path=xl/sharedStrings.xml><?xml version="1.0" encoding="utf-8"?>
<sst xmlns="http://schemas.openxmlformats.org/spreadsheetml/2006/main" count="338" uniqueCount="212">
  <si>
    <t>PV String shading DC - Characteristics - modul or string optimum</t>
  </si>
  <si>
    <t>ut [V]</t>
  </si>
  <si>
    <t>Rs [Ohm]</t>
  </si>
  <si>
    <t>Is [A]</t>
  </si>
  <si>
    <t>I [A]</t>
  </si>
  <si>
    <t>dU[V]</t>
  </si>
  <si>
    <t>Isc [A]</t>
  </si>
  <si>
    <t>n*ut [V]</t>
  </si>
  <si>
    <t>Pcell[W]</t>
  </si>
  <si>
    <t>Ucell [V]</t>
  </si>
  <si>
    <t>n_cell=</t>
  </si>
  <si>
    <t>Pmod [W]</t>
  </si>
  <si>
    <t>Module</t>
  </si>
  <si>
    <t>Cell</t>
  </si>
  <si>
    <t>no Rs</t>
  </si>
  <si>
    <t>Umod_i üV]</t>
  </si>
  <si>
    <t>Pmod_i [W]</t>
  </si>
  <si>
    <t>Rs_cell [Ohm]</t>
  </si>
  <si>
    <t>formular I(U)</t>
  </si>
  <si>
    <t>$C$9-$C$5*EXP(B13/$C$4)</t>
  </si>
  <si>
    <t>Umod [V]</t>
  </si>
  <si>
    <t>dI[A]</t>
  </si>
  <si>
    <t>U20_no_shade</t>
  </si>
  <si>
    <t>Isc_shad [A]</t>
  </si>
  <si>
    <t>Ushad [V]</t>
  </si>
  <si>
    <t>unschaded Module</t>
  </si>
  <si>
    <t>U_shunt_diode [V]</t>
  </si>
  <si>
    <t>minus diode</t>
  </si>
  <si>
    <t>high V Pmax</t>
  </si>
  <si>
    <t>Datasheet</t>
  </si>
  <si>
    <t>2020-Pn290W_0_39eurocent_W_yingli_panda_bifacial_60cf_datenblatt_de_pdf.pdf</t>
  </si>
  <si>
    <t>https://www.photovoltaik-shop.com/downloads/dl/file/id/1380/yingli_panda_bifacial_60cf_datenblatt_de_pdf.pdf</t>
  </si>
  <si>
    <t>2020 Jan</t>
  </si>
  <si>
    <t>Price:</t>
  </si>
  <si>
    <t>€/Wp o.MWSt.</t>
  </si>
  <si>
    <t xml:space="preserve">60 cells / 6" wafer/ n-Typ </t>
  </si>
  <si>
    <t>Bypass Diode</t>
  </si>
  <si>
    <t>10A</t>
  </si>
  <si>
    <t>0.72V</t>
  </si>
  <si>
    <t>15A</t>
  </si>
  <si>
    <t>0.75V</t>
  </si>
  <si>
    <t>DSA15I45PA</t>
  </si>
  <si>
    <t>IXYS</t>
  </si>
  <si>
    <t>ca. 0.5€</t>
  </si>
  <si>
    <t>https://www.mouser.de/ProductDetail/ON-Semiconductor/MBRB1545CTG?qs=sGAEpiMZZMtQ8nqTKtFS%2FCKUxMvjsmGz2Bdsb08T7q4%3D</t>
  </si>
  <si>
    <t>https://www.photovoltaik-shop.com/downloads/dl/file/id/1398/luxor_ecoline_gg_m60_300_datenblatt_de_pdf.pdf</t>
  </si>
  <si>
    <t>www.luxor-solar.com/</t>
  </si>
  <si>
    <t>calc from Isc and Voc</t>
  </si>
  <si>
    <t>Voc [V]</t>
  </si>
  <si>
    <t>Franz Baumgartner; 2020-02-02, www.zhaw.ch/=bauf</t>
  </si>
  <si>
    <t>formular:</t>
  </si>
  <si>
    <t>C4/(EXP(C3/(H13*C7)))</t>
  </si>
  <si>
    <t>constant</t>
  </si>
  <si>
    <t>Imp [A]</t>
  </si>
  <si>
    <t>Ump [V]</t>
  </si>
  <si>
    <t>Pn [W]</t>
  </si>
  <si>
    <t>adjusting Rs</t>
  </si>
  <si>
    <t>no_Rs</t>
  </si>
  <si>
    <t>MPP + Rs</t>
  </si>
  <si>
    <t>U1cell [V]</t>
  </si>
  <si>
    <t>constants</t>
  </si>
  <si>
    <t>Shading share</t>
  </si>
  <si>
    <t>Pcell_id[W]</t>
  </si>
  <si>
    <t>A Submodul</t>
  </si>
  <si>
    <t># cells substring</t>
  </si>
  <si>
    <t>B Submodul</t>
  </si>
  <si>
    <t>C Submodul</t>
  </si>
  <si>
    <t>max &lt; U [V]</t>
  </si>
  <si>
    <t>Ziel</t>
  </si>
  <si>
    <t>Einfaches Simulationstool entwickeln um die Strom/Spannung Verläufe und damit die optimalen Arbeitspunkte für teilverschattete Photovoltaikmodule zu berechnen.</t>
  </si>
  <si>
    <t>Somit kann der mögliche theoretische Gewinn von Leistungsoptimierern die pro PV Modul eingesetzt werden ermittelt werden.</t>
  </si>
  <si>
    <t>Vorgehen</t>
  </si>
  <si>
    <t>AP1</t>
  </si>
  <si>
    <t>AP2</t>
  </si>
  <si>
    <t>File name</t>
  </si>
  <si>
    <t>F. Baumgartner, 2020-02-12; www.zhaw.ch/=bauf</t>
  </si>
  <si>
    <t>Autor</t>
  </si>
  <si>
    <t>Entiwcklungsschritte für PV module performance of partial shaded cells</t>
  </si>
  <si>
    <t>Datenblätter von üblichen 300W PV Modulen liegen hier bei</t>
  </si>
  <si>
    <t>.</t>
  </si>
  <si>
    <r>
      <t xml:space="preserve">In verschiedenen Arbeitspaketen </t>
    </r>
    <r>
      <rPr>
        <sz val="10"/>
        <color rgb="FFFF0000"/>
        <rFont val="Arial"/>
        <family val="2"/>
      </rPr>
      <t>AP1, AP2</t>
    </r>
    <r>
      <rPr>
        <sz val="10"/>
        <color theme="1"/>
        <rFont val="Arial"/>
        <family val="2"/>
      </rPr>
      <t>… werden die Modelle Schritt um Schritt erweitert</t>
    </r>
  </si>
  <si>
    <t>Weiterführende Erläuterung / Tipps</t>
  </si>
  <si>
    <t>Zusatzinfo / Hinweis / Parameter /Konstanten</t>
  </si>
  <si>
    <t>Inhalt</t>
  </si>
  <si>
    <t>Diese Modulkenndaten soll das Modell abbilden: Voc=38.9V, Isc=9.88A; thermospannung im Exponent der Diodengleichung uT=0.026V</t>
  </si>
  <si>
    <t>Berechnen sie den Sperrstrom (Multiplikator der Exponentialfunktion)  Isc ist ja dabei der Diodenstrom bei einer Diodenspannung die der Leerlaufspannung einer Solarzelle entspricht. Achtung beachten sie dass sie die Leerlaufspannung der Zelle abbilden, die sie aus der Leerlaufspannung des Moduls ja in einfacher weise berechnen können.</t>
  </si>
  <si>
    <t>number of shaded cells in the substring</t>
  </si>
  <si>
    <t>low V Pmax</t>
  </si>
  <si>
    <t>Umpp[V]</t>
  </si>
  <si>
    <t>Impp[A]</t>
  </si>
  <si>
    <t>Pmpp[W]</t>
  </si>
  <si>
    <t>Dif</t>
  </si>
  <si>
    <t>D1</t>
  </si>
  <si>
    <t>D2</t>
  </si>
  <si>
    <t>D3</t>
  </si>
  <si>
    <t>serial connection</t>
  </si>
  <si>
    <t>of solar cells</t>
  </si>
  <si>
    <t>bypass diodes</t>
  </si>
  <si>
    <t>I_R(U) [A]</t>
  </si>
  <si>
    <t>MPP Kenngrössen maximale Leistung</t>
  </si>
  <si>
    <t>Pmp [W]</t>
  </si>
  <si>
    <t>Ump [V</t>
  </si>
  <si>
    <t>Strom als Funktion der Solarzellenspannung mit der Diodengleichung und dem Isc Kurzschlusstrom berechnen ohne Ersatzwiderstände. 60 Solarzellen sind im Modul in Serie geschalten. Stellen sie in einer Grafik für dieses Modul I(V), und die Leistung P(V) im gleichen Tabellenblatt,dar. Geben sie in einer Zelle den Zahlenwert für die maximale Leistung an.
Optional: Tragen sie in die IV Kurve den Verlauf des Stroms als Funktion der Spannung eines Lastwiderstandes ein, der die max. Leistung verbraucht.</t>
  </si>
  <si>
    <t>IPV-IRL [A]</t>
  </si>
  <si>
    <t xml:space="preserve"> R_optimal=</t>
  </si>
  <si>
    <t>RL gewählter
Lastwider-
stand [Ohm] =</t>
  </si>
  <si>
    <t>U_RL [V] =</t>
  </si>
  <si>
    <t>Leistung RL [W] =</t>
  </si>
  <si>
    <t>k=</t>
  </si>
  <si>
    <t>Ws/K</t>
  </si>
  <si>
    <t>e=</t>
  </si>
  <si>
    <t>As</t>
  </si>
  <si>
    <t>Eg=</t>
  </si>
  <si>
    <t>eV</t>
  </si>
  <si>
    <t>n=m=</t>
  </si>
  <si>
    <t>Konstanten</t>
  </si>
  <si>
    <t>T bei 0°C=</t>
  </si>
  <si>
    <t>K</t>
  </si>
  <si>
    <t>Modulparameter</t>
  </si>
  <si>
    <t>Isc_STC=</t>
  </si>
  <si>
    <t>A</t>
  </si>
  <si>
    <t>Psol_2=</t>
  </si>
  <si>
    <t>W/m2</t>
  </si>
  <si>
    <t>Arbeitspunkt 2</t>
  </si>
  <si>
    <r>
      <t>Ersatzschaltbild mit Diode</t>
    </r>
    <r>
      <rPr>
        <b/>
        <sz val="10"/>
        <color rgb="FFFF0000"/>
        <rFont val="Arial"/>
        <family val="2"/>
      </rPr>
      <t xml:space="preserve"> I_Diode</t>
    </r>
    <r>
      <rPr>
        <b/>
        <sz val="10"/>
        <color theme="1"/>
        <rFont val="Arial"/>
        <family val="2"/>
      </rPr>
      <t xml:space="preserve"> und Stromquelle</t>
    </r>
    <r>
      <rPr>
        <b/>
        <sz val="10"/>
        <color rgb="FFFF0000"/>
        <rFont val="Arial"/>
        <family val="2"/>
      </rPr>
      <t xml:space="preserve"> I_Hell</t>
    </r>
  </si>
  <si>
    <t>Formel für die Charakteristik der Diode
 - nicht der Solarzelle</t>
  </si>
  <si>
    <t>C</t>
  </si>
  <si>
    <t>Mit der Temperatur in Kelvin T ändert sich auch die Konstante für die jeweilige Diode und damit die Strom Spannungscharakeristik</t>
  </si>
  <si>
    <t>T=</t>
  </si>
  <si>
    <t>T_Celsius =</t>
  </si>
  <si>
    <t>°C</t>
  </si>
  <si>
    <t>Is=</t>
  </si>
  <si>
    <t>für eine bestimmte Spannung U an der Diode f</t>
  </si>
  <si>
    <t>U=</t>
  </si>
  <si>
    <t>V</t>
  </si>
  <si>
    <t>errechnet sich mit Is und U und T der Strom in der Diode I_Diode</t>
  </si>
  <si>
    <t>mit der Wahl einer beliebigen Konstante für Isk, die bei jeder Diode anders sein kann</t>
  </si>
  <si>
    <t>Isk=</t>
  </si>
  <si>
    <t>T_Celsius=</t>
  </si>
  <si>
    <t>I_Diode=</t>
  </si>
  <si>
    <t>Die Berechnung einer Solarzellenkennlinie unter Berücksichtigung der Zellentemperatur</t>
  </si>
  <si>
    <t xml:space="preserve"> D24*EXP(-B6*B5/(B7*B4*D22))</t>
  </si>
  <si>
    <t xml:space="preserve"> D26*EXP(B5*D28/(B7*B4*B16))</t>
  </si>
  <si>
    <t>Vorarbeit 1a)</t>
  </si>
  <si>
    <t>Temperatur</t>
  </si>
  <si>
    <t>Vorarbeit 1b)</t>
  </si>
  <si>
    <t>Welcher Wert muss nun für Isk gewählt werden, wenn eine Solarzelle mit einem Kurzschlusstrom bei 1000W/m2 STC von</t>
  </si>
  <si>
    <t>U_Leerlauf=</t>
  </si>
  <si>
    <t>von den Formeln, dem hier gewählten einfachen Modell, beschrieben werden soll?</t>
  </si>
  <si>
    <t>Fakt 1</t>
  </si>
  <si>
    <t>Fakt 2</t>
  </si>
  <si>
    <t>Fakt 3</t>
  </si>
  <si>
    <t>Nachfolgend ein einfaches Zahlenbeispiel für die beiden Gleichungen</t>
  </si>
  <si>
    <t>(unten wird gezeigt, wie der Zahlenwert aus den Datenblattangaben erhalten wird)</t>
  </si>
  <si>
    <t>errechnet sich mit Isk und T die Konstante für den Sperrstrom Is</t>
  </si>
  <si>
    <t>Aus dem Ersatzschaltbild rechts ist zu erkennen, dass im Kurzschlussfall der gesamte Strom den die Solarzelle liefert dem Wert der Stromquelle I_Hell entspricht.</t>
  </si>
  <si>
    <t>Im Leerlauf ist also die Spannung die bei diesem Strom an der internen Diode auftritt gleich der Leerlaufspannung der Solarzelle. (siehe rechts)</t>
  </si>
  <si>
    <t>Aus dem Ersatzschaltbild ist auch zu erkennen, dass im Leerlauffall der gesamte Strom der Stromquelle I_Hell durch die Diode I_Diode fliesst. (siehe rechts)</t>
  </si>
  <si>
    <t>Daher ist es notwendig auch die Leerlaufspannung der Solarzelle zu kennen oder einen Wert anzunehmen, welche beschrieben werden soll.</t>
  </si>
  <si>
    <t>Jetzt wird also dieser Wert der Leerlaufspanng gleich sein müssen der Diodenspannung Du die es gilt in obiger Formel zu verwenden.</t>
  </si>
  <si>
    <t>Durch das Umstellen der ersten Gleichung folgt also Is aus dem Diodenstrom I, der gleich ist mit Isc_STC und der Diodenspannung U mit</t>
  </si>
  <si>
    <t>Is=I / exp (U….)=</t>
  </si>
  <si>
    <t>(hier kann -1 vernachlässigt werden)</t>
  </si>
  <si>
    <t xml:space="preserve">damit folgt nach dem Umstellen der zweiten Gleichung </t>
  </si>
  <si>
    <t>gilt ein einfaches Ersatzschaltbild ohne Widerstande für die Werte von Isc_STC und  U_Leerlauf oben.</t>
  </si>
  <si>
    <t>Uoc_STC=</t>
  </si>
  <si>
    <t>daraus folgt</t>
  </si>
  <si>
    <t>Isc_AP2=</t>
  </si>
  <si>
    <t>Arbeitspunkt AP 2</t>
  </si>
  <si>
    <t>Modulparameter (grün Eingabefelder der Solarzellendaten)</t>
  </si>
  <si>
    <t>Formel für die Charakteristik der Diode</t>
  </si>
  <si>
    <t>Zahlenbeispiele der Kenngrössen  einer Solarzellenkennlinie unter Berücksichtigung der Zellentemperatur</t>
  </si>
  <si>
    <t>U1 [V]</t>
  </si>
  <si>
    <t>I_Diode [A]</t>
  </si>
  <si>
    <t>Zwischengrosse</t>
  </si>
  <si>
    <t>u_T= (n k T) / e  =</t>
  </si>
  <si>
    <t>Zur Kontrolle kann dieser Wert aus Zelle C45 oben in Zelle D23 eingetragen werden und der Vergleich von D29 mit Isc_STC gemacht werden.</t>
  </si>
  <si>
    <t>ändert mit Temperatur</t>
  </si>
  <si>
    <t>I1 [A]</t>
  </si>
  <si>
    <t xml:space="preserve"> -P=-I1 * U1 [W]</t>
  </si>
  <si>
    <t>Pmax [W]=</t>
  </si>
  <si>
    <t>T [C]</t>
  </si>
  <si>
    <t>U [V]</t>
  </si>
  <si>
    <t>uT [V]</t>
  </si>
  <si>
    <t>dT[C]=</t>
  </si>
  <si>
    <t>V/°C</t>
  </si>
  <si>
    <t>Temperaturkoeffizient der Leerlaufspannung</t>
  </si>
  <si>
    <t>Je Solarzelle der 60 in Serie geschalteten</t>
  </si>
  <si>
    <t>PV String shading DC - Characteristics - modul with 3 bypass diodes</t>
  </si>
  <si>
    <t>www.zhaw.ch/~bauf</t>
  </si>
  <si>
    <t>Franz Baumgartner / 2020-10-10</t>
  </si>
  <si>
    <t>Vorarbeit 1c)</t>
  </si>
  <si>
    <t>nummerische Berechnung des Temperaturkoeffizienten der Leerlaufspannung</t>
  </si>
  <si>
    <t>Gleiche Grafik wie in AP1 nur stellen sie die Spannung als Funktion des Stroms dar, wobei sie die Umkehrfunktion der Diodengleichung nutzen. Dannach ziehen sie zur erhaltenen idealen Solarzellenspannung den Spannungabfall am interen Serienwiderstand ab. Das Modul besteht aus 3 mal je 20 Zellen und je einer Bypass Diode für einen Substring. Mit drei Parameter werden jeweils die % der Abschattung pro der am stärksten beschatteten Zelle in je einem der drei Substring eingestellt.</t>
  </si>
  <si>
    <t>Funktion der Bypass Diode</t>
  </si>
  <si>
    <t xml:space="preserve">bauf@zhaw.ch </t>
  </si>
  <si>
    <t>Auszug aus einem Vortrag an der Nationalen Photovoltaik Konferenz in Laussane 13. März 2020</t>
  </si>
  <si>
    <t>Sinkt der maximale Kurzschlussstrom den eine Solarzelle liefern kann, durch zuwenig Licht auf der Zelle oder durch einen Defekt in der Zelle weiter ab, wie der Kurzschlusstrom der anderen Solarzellen im Modul, so kommt die Bypass Diode zu Hilfe. In einem Solarkraftwerk sind bekanntlich mehrere Solarmodule in Serie geschalten und die Gesamtspannung wird von einem Wechselrichter so geregelt, dass die Leistung des Gesamtverbandes maximal ist. Soll also an der Ausgangsklemme des Solarmodul ein höherer Strom als eben der Kurzschlussstrom der limitierenden Solarzelle fliessen, weil alle anderen Solarmodule in Reihe dies führen, so könnte nur bei einer negativen Spannung an dieser Zelle, im Rückwärtsbereich bei der Durchbruchspannung von z.B. 18V, dieser Strom grösser als der Kurzschlusstrom fliessen. Dies wäre ein anormaler Betrieb jener Solarzelle und würde sie auch noch sehr stark erwärmen, da dann diese defekte Solarzelle als Heizer arbeitet. Temperaturen über 100°C könnten zu einer Delamination der Moduleinkapselung führen. Würde ein Zellbruch oder Kontaktfehler an dieser defekten Zelle auftreten und wären alle 60 Zellen in Serie geschalten ohne Bypass Diode, dann würde dieses Solarmodul überhaupt keinen Strom liefern können. 
Genau für solche Fälle übernimmt dann die Bypass Diode, die in der Modulanschlussbox eingebaut wurde, den Stromfluss und verhindert die Überhitzung - HOT SPOT. Typisch sind in einem Modul 20 Solarzellen von solche einer Bypass diode geschützt, also 3 Bypass Dioden pro Modul. Ist eine Bypass Diode aktiv so fehlt diesem Modul die Spannung der 20 intakten Solarzellen also ca. 10V am Ausgang des Moduls und die Spannung im Gesamtstrang aller Module sinkt ab. Tatsächlich fehlen nicht nur die 10V sondern es muss noch die Durchlasspannung der Bypass Diode abgezogen werden also wird die Modulspannung um ca. 11 V reduziert. Bei zwei aktiven Bypass Dioden fehlen als ca. 22V.
Für die Modellierung des Strom Spannungsverlaufes eines solchen teilabgeschateten Moduls muss also diese Spannung immer abgezogen werden, wenn vom Modul ein Strom an den Klemmen angefordert wird, der grösser als der Kurzschlussstrom der abgeschatteten Zelle ist.</t>
  </si>
  <si>
    <t xml:space="preserve">Modulelektronik bringt wieviel Performance-Vorteile zu Stringinverter , CH PV Conf in Lausanne, 2020-03-13, </t>
  </si>
  <si>
    <t>Video (24 minutes) zum Vortrag 2020-03-13 F. Baumgartner  </t>
  </si>
  <si>
    <t>Berechnung der IV Kennlinie eines Moduls unter Berücksichtigung der Zellentemperatur</t>
  </si>
  <si>
    <t>U_modul [V]</t>
  </si>
  <si>
    <t>P_modul [W]</t>
  </si>
  <si>
    <t>Anzahl Zellen=</t>
  </si>
  <si>
    <t>m=</t>
  </si>
  <si>
    <t>n=</t>
  </si>
  <si>
    <t>dU/dt [V/C]</t>
  </si>
  <si>
    <t xml:space="preserve"> -0.00194V/C folgt aus dem Datenblatt des kristallinen Siliziummodules (Luxor Panda bifacial 60) </t>
  </si>
  <si>
    <t>In diesem einfachsten Halbleitermodel ist dieser Temperaturkoeffizient dU/dT bei gleichem Verhältnis von I/Isk immer gleich und ändert auch nicht mit n oder m.</t>
  </si>
  <si>
    <t>Parkscheinautomat - Blatt oder Verschmutzung führt oft auch zur Teilabschattung (Hier wird üblich keine Bypass Diode eingesetzt)</t>
  </si>
  <si>
    <t>Der Portable-LED Flasher nutzt die Erkennung der Teilmaxima der Leistung, um die Funktion der Bypass Diode zu prüfen, mit veränderlichen Belichtungsfeldern über dem Modul die zeitlich gestaffelt sind.</t>
  </si>
  <si>
    <t xml:space="preserve">https://home.zhaw.ch/%7Ebauf/pv/talks/5DO_12_6_ppt_D.Schaer_Portable_LED_Flasher.pdf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</si>
</sst>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4" formatCode="0.0"/>
    <numFmt numFmtId="165" formatCode="0.0%"/>
    <numFmt numFmtId="166" formatCode="0.000E+00"/>
    <numFmt numFmtId="167" formatCode="_ * #,##0.000_ ;_ * \-#,##0.000_ ;_ * &quot;-&quot;??_ ;_ @_ "/>
    <numFmt numFmtId="168" formatCode="_ * #,##0.0_ ;_ * \-#,##0.0_ ;_ * &quot;-&quot;??_ ;_ @_ "/>
    <numFmt numFmtId="169" formatCode="_ * #,##0.0000_ ;_ * \-#,##0.0000_ ;_ * &quot;-&quot;??_ ;_ @_ "/>
    <numFmt numFmtId="170" formatCode="0.00000"/>
  </numFmts>
  <fonts count="16" x14ac:knownFonts="1">
    <font>
      <sz val="10"/>
      <color theme="1"/>
      <name val="Arial"/>
      <family val="2"/>
    </font>
    <font>
      <sz val="10"/>
      <name val="Arial"/>
      <family val="2"/>
    </font>
    <font>
      <sz val="10"/>
      <color theme="1"/>
      <name val="Arial"/>
      <family val="2"/>
    </font>
    <font>
      <b/>
      <sz val="10"/>
      <color rgb="FFFF0000"/>
      <name val="Arial"/>
      <family val="2"/>
    </font>
    <font>
      <sz val="8"/>
      <color theme="1"/>
      <name val="Arial"/>
      <family val="2"/>
    </font>
    <font>
      <sz val="10"/>
      <color rgb="FFFF0000"/>
      <name val="Arial"/>
      <family val="2"/>
    </font>
    <font>
      <u/>
      <sz val="10"/>
      <color theme="10"/>
      <name val="Arial"/>
      <family val="2"/>
    </font>
    <font>
      <b/>
      <sz val="10"/>
      <color theme="1"/>
      <name val="Arial"/>
      <family val="2"/>
    </font>
    <font>
      <sz val="8"/>
      <name val="Arial"/>
      <family val="2"/>
    </font>
    <font>
      <b/>
      <sz val="11"/>
      <color rgb="FFFF0000"/>
      <name val="Arial"/>
      <family val="2"/>
    </font>
    <font>
      <sz val="10"/>
      <color rgb="FF00B050"/>
      <name val="Arial"/>
      <family val="2"/>
    </font>
    <font>
      <b/>
      <sz val="10"/>
      <name val="Arial"/>
      <family val="2"/>
    </font>
    <font>
      <b/>
      <i/>
      <sz val="10"/>
      <name val="Arial"/>
      <family val="2"/>
    </font>
    <font>
      <b/>
      <i/>
      <sz val="10"/>
      <color theme="1"/>
      <name val="Arial"/>
      <family val="2"/>
    </font>
    <font>
      <b/>
      <i/>
      <sz val="10"/>
      <color theme="4"/>
      <name val="Arial"/>
      <family val="2"/>
    </font>
    <font>
      <b/>
      <sz val="10"/>
      <color rgb="FF00B050"/>
      <name val="Arial"/>
      <family val="2"/>
    </font>
  </fonts>
  <fills count="14">
    <fill>
      <patternFill patternType="none"/>
    </fill>
    <fill>
      <patternFill patternType="gray125"/>
    </fill>
    <fill>
      <patternFill patternType="solid">
        <fgColor rgb="FFFFC000"/>
        <bgColor indexed="64"/>
      </patternFill>
    </fill>
    <fill>
      <patternFill patternType="solid">
        <fgColor rgb="FFFF000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rgb="FF92D050"/>
        <bgColor indexed="64"/>
      </patternFill>
    </fill>
    <fill>
      <patternFill patternType="solid">
        <fgColor them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bgColor indexed="64"/>
      </patternFill>
    </fill>
    <fill>
      <patternFill patternType="solid">
        <fgColor theme="0" tint="-0.14999847407452621"/>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
    <xf numFmtId="0" fontId="0" fillId="0" borderId="0"/>
    <xf numFmtId="43" fontId="2" fillId="0" borderId="0" applyFont="0" applyFill="0" applyBorder="0" applyAlignment="0" applyProtection="0"/>
    <xf numFmtId="9" fontId="2" fillId="0" borderId="0" applyFont="0" applyFill="0" applyBorder="0" applyAlignment="0" applyProtection="0"/>
    <xf numFmtId="0" fontId="6" fillId="0" borderId="0" applyNumberFormat="0" applyFill="0" applyBorder="0" applyAlignment="0" applyProtection="0"/>
  </cellStyleXfs>
  <cellXfs count="98">
    <xf numFmtId="0" fontId="0" fillId="0" borderId="0" xfId="0"/>
    <xf numFmtId="11" fontId="0" fillId="0" borderId="0" xfId="0" applyNumberFormat="1"/>
    <xf numFmtId="43" fontId="0" fillId="0" borderId="0" xfId="1" applyFont="1"/>
    <xf numFmtId="0" fontId="3" fillId="0" borderId="0" xfId="0" applyFont="1"/>
    <xf numFmtId="0" fontId="4" fillId="0" borderId="0" xfId="0" applyFont="1"/>
    <xf numFmtId="164" fontId="0" fillId="0" borderId="0" xfId="0" applyNumberFormat="1"/>
    <xf numFmtId="0" fontId="0" fillId="2" borderId="0" xfId="0" applyFill="1"/>
    <xf numFmtId="11" fontId="0" fillId="0" borderId="0" xfId="1" applyNumberFormat="1" applyFont="1"/>
    <xf numFmtId="0" fontId="0" fillId="3" borderId="0" xfId="0" applyFill="1"/>
    <xf numFmtId="0" fontId="0" fillId="4" borderId="0" xfId="0" applyFill="1"/>
    <xf numFmtId="43" fontId="0" fillId="4" borderId="0" xfId="1" applyFont="1" applyFill="1"/>
    <xf numFmtId="11" fontId="0" fillId="2" borderId="0" xfId="0" applyNumberFormat="1" applyFill="1"/>
    <xf numFmtId="165" fontId="0" fillId="0" borderId="0" xfId="2" applyNumberFormat="1" applyFont="1"/>
    <xf numFmtId="0" fontId="6" fillId="0" borderId="0" xfId="3"/>
    <xf numFmtId="0" fontId="5" fillId="0" borderId="0" xfId="0" applyFont="1"/>
    <xf numFmtId="164" fontId="5" fillId="0" borderId="0" xfId="0" applyNumberFormat="1" applyFont="1"/>
    <xf numFmtId="166" fontId="0" fillId="0" borderId="0" xfId="0" applyNumberFormat="1"/>
    <xf numFmtId="0" fontId="0" fillId="7" borderId="0" xfId="0" applyFill="1"/>
    <xf numFmtId="167" fontId="0" fillId="0" borderId="0" xfId="1" applyNumberFormat="1" applyFont="1"/>
    <xf numFmtId="168" fontId="0" fillId="0" borderId="0" xfId="1" applyNumberFormat="1" applyFont="1"/>
    <xf numFmtId="167" fontId="0" fillId="2" borderId="0" xfId="1" applyNumberFormat="1" applyFont="1" applyFill="1"/>
    <xf numFmtId="0" fontId="7" fillId="2" borderId="0" xfId="0" applyFont="1" applyFill="1"/>
    <xf numFmtId="9" fontId="0" fillId="5" borderId="0" xfId="2" applyFont="1" applyFill="1"/>
    <xf numFmtId="0" fontId="0" fillId="0" borderId="0" xfId="0" applyAlignment="1">
      <alignment horizontal="left" wrapText="1"/>
    </xf>
    <xf numFmtId="0" fontId="5" fillId="0" borderId="0" xfId="0" applyFont="1" applyAlignment="1">
      <alignment vertical="top"/>
    </xf>
    <xf numFmtId="0" fontId="9" fillId="0" borderId="0" xfId="0" applyFont="1"/>
    <xf numFmtId="0" fontId="0" fillId="0" borderId="0" xfId="0" applyAlignment="1">
      <alignment horizontal="left" vertical="top" wrapText="1"/>
    </xf>
    <xf numFmtId="0" fontId="0" fillId="0" borderId="0" xfId="0" applyAlignment="1">
      <alignment wrapText="1"/>
    </xf>
    <xf numFmtId="0" fontId="3" fillId="0" borderId="0" xfId="0" applyFont="1" applyAlignment="1">
      <alignment vertical="top"/>
    </xf>
    <xf numFmtId="0" fontId="0" fillId="0" borderId="0" xfId="0" applyAlignment="1">
      <alignment vertical="top" wrapText="1"/>
    </xf>
    <xf numFmtId="0" fontId="3" fillId="0" borderId="0" xfId="0" applyFont="1" applyAlignment="1">
      <alignment vertical="top" wrapText="1"/>
    </xf>
    <xf numFmtId="0" fontId="9" fillId="0" borderId="0" xfId="0" applyFont="1" applyAlignment="1">
      <alignment horizontal="left" vertical="top"/>
    </xf>
    <xf numFmtId="0" fontId="0" fillId="5" borderId="0" xfId="0" applyFill="1"/>
    <xf numFmtId="43" fontId="0" fillId="6" borderId="0" xfId="0" applyNumberFormat="1" applyFill="1"/>
    <xf numFmtId="0" fontId="7" fillId="8" borderId="0" xfId="0" applyFont="1" applyFill="1"/>
    <xf numFmtId="165" fontId="0" fillId="8" borderId="0" xfId="2" applyNumberFormat="1" applyFont="1" applyFill="1"/>
    <xf numFmtId="43" fontId="0" fillId="8" borderId="0" xfId="1" applyFont="1" applyFill="1"/>
    <xf numFmtId="2" fontId="0" fillId="8" borderId="0" xfId="0" applyNumberFormat="1" applyFill="1"/>
    <xf numFmtId="164" fontId="1" fillId="0" borderId="0" xfId="0" applyNumberFormat="1" applyFont="1"/>
    <xf numFmtId="43" fontId="0" fillId="9" borderId="0" xfId="1" applyFont="1" applyFill="1"/>
    <xf numFmtId="0" fontId="0" fillId="9" borderId="0" xfId="0" applyFill="1"/>
    <xf numFmtId="165" fontId="0" fillId="10" borderId="0" xfId="2" applyNumberFormat="1" applyFont="1" applyFill="1"/>
    <xf numFmtId="0" fontId="7" fillId="10" borderId="0" xfId="0" applyFont="1" applyFill="1" applyAlignment="1">
      <alignment horizontal="right"/>
    </xf>
    <xf numFmtId="0" fontId="0" fillId="0" borderId="2" xfId="0" applyBorder="1" applyAlignment="1">
      <alignment horizontal="center"/>
    </xf>
    <xf numFmtId="0" fontId="0" fillId="11" borderId="1" xfId="0" applyFill="1" applyBorder="1"/>
    <xf numFmtId="2" fontId="0" fillId="0" borderId="0" xfId="0" applyNumberFormat="1"/>
    <xf numFmtId="0" fontId="0" fillId="0" borderId="0" xfId="0" applyFill="1"/>
    <xf numFmtId="43" fontId="0" fillId="0" borderId="0" xfId="1" applyFont="1" applyFill="1"/>
    <xf numFmtId="0" fontId="0" fillId="8" borderId="0" xfId="0" applyFill="1" applyAlignment="1">
      <alignment wrapText="1"/>
    </xf>
    <xf numFmtId="0" fontId="0" fillId="8" borderId="0" xfId="0" applyFill="1"/>
    <xf numFmtId="0" fontId="0" fillId="12" borderId="0" xfId="0" applyFill="1"/>
    <xf numFmtId="168" fontId="0" fillId="12" borderId="0" xfId="0" applyNumberFormat="1" applyFill="1"/>
    <xf numFmtId="2" fontId="0" fillId="12" borderId="0" xfId="0" applyNumberFormat="1" applyFill="1"/>
    <xf numFmtId="0" fontId="0" fillId="8" borderId="0" xfId="0" applyFill="1" applyAlignment="1">
      <alignment horizontal="left"/>
    </xf>
    <xf numFmtId="164" fontId="0" fillId="8" borderId="0" xfId="0" applyNumberFormat="1" applyFill="1" applyAlignment="1">
      <alignment horizontal="left"/>
    </xf>
    <xf numFmtId="2" fontId="0" fillId="0" borderId="0" xfId="0" applyNumberFormat="1" applyAlignment="1">
      <alignment horizontal="left"/>
    </xf>
    <xf numFmtId="11" fontId="5" fillId="0" borderId="0" xfId="0" applyNumberFormat="1" applyFont="1"/>
    <xf numFmtId="0" fontId="10" fillId="0" borderId="0" xfId="0" applyFont="1"/>
    <xf numFmtId="0" fontId="0" fillId="0" borderId="0" xfId="0" applyAlignment="1">
      <alignment vertical="top"/>
    </xf>
    <xf numFmtId="0" fontId="7" fillId="0" borderId="0" xfId="0" applyFont="1" applyAlignment="1">
      <alignment vertical="top"/>
    </xf>
    <xf numFmtId="0" fontId="1" fillId="0" borderId="0" xfId="0" applyFont="1"/>
    <xf numFmtId="0" fontId="0" fillId="9" borderId="0" xfId="0" applyFill="1" applyAlignment="1">
      <alignment horizontal="right"/>
    </xf>
    <xf numFmtId="0" fontId="0" fillId="9" borderId="0" xfId="0" applyFill="1" applyAlignment="1">
      <alignment horizontal="left"/>
    </xf>
    <xf numFmtId="11" fontId="0" fillId="9" borderId="0" xfId="0" applyNumberFormat="1" applyFill="1"/>
    <xf numFmtId="0" fontId="12" fillId="0" borderId="0" xfId="0" applyFont="1"/>
    <xf numFmtId="0" fontId="13" fillId="0" borderId="0" xfId="0" applyFont="1"/>
    <xf numFmtId="0" fontId="14" fillId="0" borderId="0" xfId="0" applyFont="1"/>
    <xf numFmtId="0" fontId="0" fillId="12" borderId="0" xfId="0" applyFill="1" applyAlignment="1">
      <alignment horizontal="right"/>
    </xf>
    <xf numFmtId="11" fontId="0" fillId="12" borderId="0" xfId="0" applyNumberFormat="1" applyFill="1"/>
    <xf numFmtId="0" fontId="5" fillId="0" borderId="1" xfId="0" applyFont="1" applyBorder="1"/>
    <xf numFmtId="11" fontId="5" fillId="0" borderId="1" xfId="0" applyNumberFormat="1" applyFont="1" applyBorder="1"/>
    <xf numFmtId="0" fontId="10" fillId="0" borderId="1" xfId="0" applyFont="1" applyBorder="1"/>
    <xf numFmtId="0" fontId="1" fillId="0" borderId="0" xfId="0" applyFont="1" applyFill="1"/>
    <xf numFmtId="11" fontId="0" fillId="0" borderId="0" xfId="0" applyNumberFormat="1" applyFill="1"/>
    <xf numFmtId="0" fontId="1" fillId="0" borderId="1" xfId="0" applyFont="1" applyBorder="1"/>
    <xf numFmtId="0" fontId="1" fillId="0" borderId="0" xfId="0" applyFont="1" applyFill="1" applyBorder="1"/>
    <xf numFmtId="0" fontId="1" fillId="8" borderId="1" xfId="0" applyFont="1" applyFill="1" applyBorder="1"/>
    <xf numFmtId="0" fontId="1" fillId="8" borderId="0" xfId="0" applyFont="1" applyFill="1"/>
    <xf numFmtId="0" fontId="11" fillId="0" borderId="1" xfId="0" applyFont="1" applyBorder="1"/>
    <xf numFmtId="0" fontId="15" fillId="0" borderId="0" xfId="0" applyFont="1"/>
    <xf numFmtId="2" fontId="0" fillId="0" borderId="0" xfId="0" applyNumberFormat="1" applyFill="1"/>
    <xf numFmtId="2" fontId="0" fillId="4" borderId="0" xfId="0" applyNumberFormat="1" applyFill="1"/>
    <xf numFmtId="0" fontId="7" fillId="4" borderId="0" xfId="0" applyFont="1" applyFill="1"/>
    <xf numFmtId="2" fontId="7" fillId="4" borderId="0" xfId="0" applyNumberFormat="1" applyFont="1" applyFill="1"/>
    <xf numFmtId="11" fontId="0" fillId="4" borderId="0" xfId="0" applyNumberFormat="1" applyFill="1"/>
    <xf numFmtId="169" fontId="0" fillId="0" borderId="0" xfId="1" applyNumberFormat="1" applyFont="1"/>
    <xf numFmtId="169" fontId="0" fillId="0" borderId="0" xfId="0" applyNumberFormat="1"/>
    <xf numFmtId="170" fontId="0" fillId="4" borderId="0" xfId="0" applyNumberFormat="1" applyFill="1"/>
    <xf numFmtId="169" fontId="0" fillId="3" borderId="0" xfId="0" applyNumberFormat="1" applyFill="1"/>
    <xf numFmtId="0" fontId="7" fillId="0" borderId="0" xfId="0" applyFont="1"/>
    <xf numFmtId="0" fontId="1" fillId="13" borderId="0" xfId="0" applyFont="1" applyFill="1"/>
    <xf numFmtId="0" fontId="0" fillId="13" borderId="0" xfId="0" applyFill="1"/>
    <xf numFmtId="0" fontId="1" fillId="13" borderId="0" xfId="0" applyFont="1" applyFill="1" applyBorder="1"/>
    <xf numFmtId="0" fontId="7" fillId="0" borderId="0" xfId="0" applyFont="1" applyAlignment="1">
      <alignment vertical="top" wrapText="1"/>
    </xf>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0" borderId="0" xfId="0" applyAlignment="1">
      <alignment horizontal="left" vertical="justify" wrapText="1"/>
    </xf>
  </cellXfs>
  <cellStyles count="4">
    <cellStyle name="Komma" xfId="1" builtinId="3"/>
    <cellStyle name="Link" xfId="3" builtinId="8"/>
    <cellStyle name="Prozent" xfId="2" builtinId="5"/>
    <cellStyle name="Standard" xfId="0" builtinId="0"/>
  </cellStyles>
  <dxfs count="0"/>
  <tableStyles count="0" defaultTableStyle="TableStyleMedium2" defaultPivotStyle="PivotStyleLight16"/>
  <colors>
    <mruColors>
      <color rgb="FFCA06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Kristalline</a:t>
            </a:r>
            <a:r>
              <a:rPr lang="en-US" baseline="0"/>
              <a:t> Silizium Solarzelle der Grösse</a:t>
            </a:r>
            <a:r>
              <a:rPr lang="en-US"/>
              <a:t> 6"</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1064850340226996"/>
          <c:y val="0.12595596666921491"/>
          <c:w val="0.7801890298517441"/>
          <c:h val="0.72737787630915063"/>
        </c:manualLayout>
      </c:layout>
      <c:scatterChart>
        <c:scatterStyle val="smoothMarker"/>
        <c:varyColors val="0"/>
        <c:ser>
          <c:idx val="1"/>
          <c:order val="1"/>
          <c:tx>
            <c:v>I(U)</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'Aufgabe 1 - Lösung Zelle'!$A$19:$A$89</c:f>
              <c:numCache>
                <c:formatCode>General</c:formatCode>
                <c:ptCount val="7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numCache>
            </c:numRef>
          </c:xVal>
          <c:yVal>
            <c:numRef>
              <c:f>'Aufgabe 1 - Lösung Zelle'!$C$19:$C$89</c:f>
              <c:numCache>
                <c:formatCode>0.00E+00</c:formatCode>
                <c:ptCount val="71"/>
                <c:pt idx="0">
                  <c:v>8.1299999775471701</c:v>
                </c:pt>
                <c:pt idx="1">
                  <c:v>8.1299999688169873</c:v>
                </c:pt>
                <c:pt idx="2">
                  <c:v>8.1299999566923038</c:v>
                </c:pt>
                <c:pt idx="3">
                  <c:v>8.1299999398532634</c:v>
                </c:pt>
                <c:pt idx="4">
                  <c:v>8.1299999164668115</c:v>
                </c:pt>
                <c:pt idx="5">
                  <c:v>8.1299998839871623</c:v>
                </c:pt>
                <c:pt idx="6">
                  <c:v>8.1299998388786676</c:v>
                </c:pt>
                <c:pt idx="7">
                  <c:v>8.1299997762309424</c:v>
                </c:pt>
                <c:pt idx="8">
                  <c:v>8.12999968922432</c:v>
                </c:pt>
                <c:pt idx="9">
                  <c:v>8.1299995683874968</c:v>
                </c:pt>
                <c:pt idx="10">
                  <c:v>8.1299994005665042</c:v>
                </c:pt>
                <c:pt idx="11">
                  <c:v>8.1299991674927998</c:v>
                </c:pt>
                <c:pt idx="12">
                  <c:v>8.1299988437946116</c:v>
                </c:pt>
                <c:pt idx="13">
                  <c:v>8.1299983942350273</c:v>
                </c:pt>
                <c:pt idx="14">
                  <c:v>8.1299977698762085</c:v>
                </c:pt>
                <c:pt idx="15">
                  <c:v>8.1299969027521382</c:v>
                </c:pt>
                <c:pt idx="16">
                  <c:v>8.1299956984700348</c:v>
                </c:pt>
                <c:pt idx="17">
                  <c:v>8.1299940259350034</c:v>
                </c:pt>
                <c:pt idx="18">
                  <c:v>8.1299917030793978</c:v>
                </c:pt>
                <c:pt idx="19">
                  <c:v>8.129988477043435</c:v>
                </c:pt>
                <c:pt idx="20">
                  <c:v>8.1299839966495551</c:v>
                </c:pt>
                <c:pt idx="21">
                  <c:v>8.1299777741741881</c:v>
                </c:pt>
                <c:pt idx="22">
                  <c:v>8.1299691322554786</c:v>
                </c:pt>
                <c:pt idx="23">
                  <c:v>8.1299571301575071</c:v>
                </c:pt>
                <c:pt idx="24">
                  <c:v>8.1299404613643187</c:v>
                </c:pt>
                <c:pt idx="25">
                  <c:v>8.1299173113561274</c:v>
                </c:pt>
                <c:pt idx="26">
                  <c:v>8.1298851600855944</c:v>
                </c:pt>
                <c:pt idx="27">
                  <c:v>8.1298405076522826</c:v>
                </c:pt>
                <c:pt idx="28">
                  <c:v>8.1297784933129584</c:v>
                </c:pt>
                <c:pt idx="29">
                  <c:v>8.129692366354206</c:v>
                </c:pt>
                <c:pt idx="30">
                  <c:v>8.1295727512280163</c:v>
                </c:pt>
                <c:pt idx="31">
                  <c:v>8.1294066269549621</c:v>
                </c:pt>
                <c:pt idx="32">
                  <c:v>8.1291759096955563</c:v>
                </c:pt>
                <c:pt idx="33">
                  <c:v>8.1288554841923517</c:v>
                </c:pt>
                <c:pt idx="34">
                  <c:v>8.1284104697908806</c:v>
                </c:pt>
                <c:pt idx="35">
                  <c:v>8.1277924234258521</c:v>
                </c:pt>
                <c:pt idx="36">
                  <c:v>8.1269340662399703</c:v>
                </c:pt>
                <c:pt idx="37">
                  <c:v>8.1257419597893144</c:v>
                </c:pt>
                <c:pt idx="38">
                  <c:v>8.1240863345868135</c:v>
                </c:pt>
                <c:pt idx="39">
                  <c:v>8.1217869637465228</c:v>
                </c:pt>
                <c:pt idx="40">
                  <c:v>8.1185935439718122</c:v>
                </c:pt>
                <c:pt idx="41">
                  <c:v>8.114158448214825</c:v>
                </c:pt>
                <c:pt idx="42">
                  <c:v>8.1079988839353572</c:v>
                </c:pt>
                <c:pt idx="43">
                  <c:v>8.0994443376094729</c:v>
                </c:pt>
                <c:pt idx="44">
                  <c:v>8.0875635844390512</c:v>
                </c:pt>
                <c:pt idx="45">
                  <c:v>8.0710633177364919</c:v>
                </c:pt>
                <c:pt idx="46">
                  <c:v>8.0481473630532978</c:v>
                </c:pt>
                <c:pt idx="47">
                  <c:v>8.0163211514829857</c:v>
                </c:pt>
                <c:pt idx="48">
                  <c:v>7.9721201676304112</c:v>
                </c:pt>
                <c:pt idx="49">
                  <c:v>7.9107328118271827</c:v>
                </c:pt>
                <c:pt idx="50">
                  <c:v>7.8254766223930003</c:v>
                </c:pt>
                <c:pt idx="51">
                  <c:v>7.7070708409135742</c:v>
                </c:pt>
                <c:pt idx="52">
                  <c:v>7.5426261339568157</c:v>
                </c:pt>
                <c:pt idx="53">
                  <c:v>7.3142414950632118</c:v>
                </c:pt>
                <c:pt idx="54">
                  <c:v>6.9970555895522599</c:v>
                </c:pt>
                <c:pt idx="55">
                  <c:v>6.5565404168060315</c:v>
                </c:pt>
                <c:pt idx="56">
                  <c:v>5.9447426854186798</c:v>
                </c:pt>
                <c:pt idx="57">
                  <c:v>5.0950637474668055</c:v>
                </c:pt>
                <c:pt idx="58">
                  <c:v>3.9150098496501489</c:v>
                </c:pt>
                <c:pt idx="59">
                  <c:v>2.2761235132311866</c:v>
                </c:pt>
                <c:pt idx="60">
                  <c:v>-8.8817841970012523E-14</c:v>
                </c:pt>
                <c:pt idx="61">
                  <c:v>-3.1611333454671886</c:v>
                </c:pt>
                <c:pt idx="62">
                  <c:v>-7.5513889575792419</c:v>
                </c:pt>
                <c:pt idx="63">
                  <c:v>-13.648678199527923</c:v>
                </c:pt>
                <c:pt idx="64">
                  <c:v>-22.116735502937949</c:v>
                </c:pt>
                <c:pt idx="65">
                  <c:v>-33.877370704642637</c:v>
                </c:pt>
                <c:pt idx="66">
                  <c:v>-50.210814774733834</c:v>
                </c:pt>
                <c:pt idx="67">
                  <c:v>-72.895082300702796</c:v>
                </c:pt>
                <c:pt idx="68">
                  <c:v>-104.3995213511288</c:v>
                </c:pt>
                <c:pt idx="69">
                  <c:v>-148.15362003409302</c:v>
                </c:pt>
                <c:pt idx="70">
                  <c:v>-208.92033130593472</c:v>
                </c:pt>
              </c:numCache>
            </c:numRef>
          </c:yVal>
          <c:smooth val="1"/>
          <c:extLst>
            <c:ext xmlns:c16="http://schemas.microsoft.com/office/drawing/2014/chart" uri="{C3380CC4-5D6E-409C-BE32-E72D297353CC}">
              <c16:uniqueId val="{00000001-83BE-4C21-9180-810142DCC537}"/>
            </c:ext>
          </c:extLst>
        </c:ser>
        <c:dLbls>
          <c:showLegendKey val="0"/>
          <c:showVal val="0"/>
          <c:showCatName val="0"/>
          <c:showSerName val="0"/>
          <c:showPercent val="0"/>
          <c:showBubbleSize val="0"/>
        </c:dLbls>
        <c:axId val="543776080"/>
        <c:axId val="543778704"/>
      </c:scatterChart>
      <c:scatterChart>
        <c:scatterStyle val="smoothMarker"/>
        <c:varyColors val="0"/>
        <c:ser>
          <c:idx val="0"/>
          <c:order val="0"/>
          <c:tx>
            <c:v>P (U)</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'Aufgabe 1 - Lösung Zelle'!$A$19:$A$89</c:f>
              <c:numCache>
                <c:formatCode>General</c:formatCode>
                <c:ptCount val="7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numCache>
            </c:numRef>
          </c:xVal>
          <c:yVal>
            <c:numRef>
              <c:f>'Aufgabe 1 - Lösung Zelle'!$D$19:$D$89</c:f>
              <c:numCache>
                <c:formatCode>0.00</c:formatCode>
                <c:ptCount val="71"/>
                <c:pt idx="0">
                  <c:v>0</c:v>
                </c:pt>
                <c:pt idx="1">
                  <c:v>8.129999968816988E-2</c:v>
                </c:pt>
                <c:pt idx="2">
                  <c:v>0.16259999913384607</c:v>
                </c:pt>
                <c:pt idx="3">
                  <c:v>0.24389999819559791</c:v>
                </c:pt>
                <c:pt idx="4">
                  <c:v>0.32519999665867244</c:v>
                </c:pt>
                <c:pt idx="5">
                  <c:v>0.40649999419935812</c:v>
                </c:pt>
                <c:pt idx="6">
                  <c:v>0.48779999033272009</c:v>
                </c:pt>
                <c:pt idx="7">
                  <c:v>0.56909998433616604</c:v>
                </c:pt>
                <c:pt idx="8">
                  <c:v>0.65039997513794556</c:v>
                </c:pt>
                <c:pt idx="9">
                  <c:v>0.73169996115487468</c:v>
                </c:pt>
                <c:pt idx="10">
                  <c:v>0.81299994005665033</c:v>
                </c:pt>
                <c:pt idx="11">
                  <c:v>0.89429990842420792</c:v>
                </c:pt>
                <c:pt idx="12">
                  <c:v>0.97559986125535325</c:v>
                </c:pt>
                <c:pt idx="13">
                  <c:v>1.0568997912505533</c:v>
                </c:pt>
                <c:pt idx="14">
                  <c:v>1.138199687782669</c:v>
                </c:pt>
                <c:pt idx="15">
                  <c:v>1.2194995354128206</c:v>
                </c:pt>
                <c:pt idx="16">
                  <c:v>1.3007993117552057</c:v>
                </c:pt>
                <c:pt idx="17">
                  <c:v>1.3820989844089506</c:v>
                </c:pt>
                <c:pt idx="18">
                  <c:v>1.4633985065542918</c:v>
                </c:pt>
                <c:pt idx="19">
                  <c:v>1.544697810638253</c:v>
                </c:pt>
                <c:pt idx="20">
                  <c:v>1.6259967993299114</c:v>
                </c:pt>
                <c:pt idx="21">
                  <c:v>1.7072953325765798</c:v>
                </c:pt>
                <c:pt idx="22">
                  <c:v>1.7885932090962058</c:v>
                </c:pt>
                <c:pt idx="23">
                  <c:v>1.8698901399362271</c:v>
                </c:pt>
                <c:pt idx="24">
                  <c:v>1.9511857107274371</c:v>
                </c:pt>
                <c:pt idx="25">
                  <c:v>2.0324793278390323</c:v>
                </c:pt>
                <c:pt idx="26">
                  <c:v>2.113770141622255</c:v>
                </c:pt>
                <c:pt idx="27">
                  <c:v>2.1950569370661168</c:v>
                </c:pt>
                <c:pt idx="28">
                  <c:v>2.2763379781276289</c:v>
                </c:pt>
                <c:pt idx="29">
                  <c:v>2.3576107862427205</c:v>
                </c:pt>
                <c:pt idx="30">
                  <c:v>2.4388718253684059</c:v>
                </c:pt>
                <c:pt idx="31">
                  <c:v>2.520116054356039</c:v>
                </c:pt>
                <c:pt idx="32">
                  <c:v>2.6013362911025788</c:v>
                </c:pt>
                <c:pt idx="33">
                  <c:v>2.6825223097834772</c:v>
                </c:pt>
                <c:pt idx="34">
                  <c:v>2.7636595597289006</c:v>
                </c:pt>
                <c:pt idx="35">
                  <c:v>2.8447273481990494</c:v>
                </c:pt>
                <c:pt idx="36">
                  <c:v>2.9256962638463904</c:v>
                </c:pt>
                <c:pt idx="37">
                  <c:v>3.0065245251220478</c:v>
                </c:pt>
                <c:pt idx="38">
                  <c:v>3.0871528071429903</c:v>
                </c:pt>
                <c:pt idx="39">
                  <c:v>3.1674969158611455</c:v>
                </c:pt>
                <c:pt idx="40">
                  <c:v>3.2474374175887264</c:v>
                </c:pt>
                <c:pt idx="41">
                  <c:v>3.3268049637680797</c:v>
                </c:pt>
                <c:pt idx="42">
                  <c:v>3.4053595312528517</c:v>
                </c:pt>
                <c:pt idx="43">
                  <c:v>3.4827610651720753</c:v>
                </c:pt>
                <c:pt idx="44">
                  <c:v>3.5585279771531844</c:v>
                </c:pt>
                <c:pt idx="45">
                  <c:v>3.6319784929814234</c:v>
                </c:pt>
                <c:pt idx="46">
                  <c:v>3.702147787004519</c:v>
                </c:pt>
                <c:pt idx="47">
                  <c:v>3.7676709411970055</c:v>
                </c:pt>
                <c:pt idx="48">
                  <c:v>3.8266176804625993</c:v>
                </c:pt>
                <c:pt idx="49">
                  <c:v>3.8762590777953219</c:v>
                </c:pt>
                <c:pt idx="50">
                  <c:v>3.912738311196502</c:v>
                </c:pt>
                <c:pt idx="51">
                  <c:v>3.9306061288659246</c:v>
                </c:pt>
                <c:pt idx="52">
                  <c:v>3.922165589657546</c:v>
                </c:pt>
                <c:pt idx="53">
                  <c:v>3.8765479923835042</c:v>
                </c:pt>
                <c:pt idx="54">
                  <c:v>3.7784100183582221</c:v>
                </c:pt>
                <c:pt idx="55">
                  <c:v>3.6060972292433191</c:v>
                </c:pt>
                <c:pt idx="56">
                  <c:v>3.3290559038344623</c:v>
                </c:pt>
                <c:pt idx="57">
                  <c:v>2.9041863360560805</c:v>
                </c:pt>
                <c:pt idx="58">
                  <c:v>2.2707057127970875</c:v>
                </c:pt>
                <c:pt idx="59">
                  <c:v>1.3429128728064008</c:v>
                </c:pt>
                <c:pt idx="60">
                  <c:v>-5.3290705182007539E-14</c:v>
                </c:pt>
                <c:pt idx="61">
                  <c:v>-1.928291340734986</c:v>
                </c:pt>
                <c:pt idx="62">
                  <c:v>-4.6818611536991321</c:v>
                </c:pt>
                <c:pt idx="63">
                  <c:v>-8.5986672657025967</c:v>
                </c:pt>
                <c:pt idx="64">
                  <c:v>-14.154710721880296</c:v>
                </c:pt>
                <c:pt idx="65">
                  <c:v>-22.020290958017725</c:v>
                </c:pt>
                <c:pt idx="66">
                  <c:v>-33.139137751324348</c:v>
                </c:pt>
                <c:pt idx="67">
                  <c:v>-48.839705141470901</c:v>
                </c:pt>
                <c:pt idx="68">
                  <c:v>-70.991674518767624</c:v>
                </c:pt>
                <c:pt idx="69">
                  <c:v>-102.22599782352424</c:v>
                </c:pt>
                <c:pt idx="70">
                  <c:v>-146.2442319141544</c:v>
                </c:pt>
              </c:numCache>
            </c:numRef>
          </c:yVal>
          <c:smooth val="1"/>
          <c:extLst>
            <c:ext xmlns:c16="http://schemas.microsoft.com/office/drawing/2014/chart" uri="{C3380CC4-5D6E-409C-BE32-E72D297353CC}">
              <c16:uniqueId val="{00000000-83BE-4C21-9180-810142DCC537}"/>
            </c:ext>
          </c:extLst>
        </c:ser>
        <c:dLbls>
          <c:showLegendKey val="0"/>
          <c:showVal val="0"/>
          <c:showCatName val="0"/>
          <c:showSerName val="0"/>
          <c:showPercent val="0"/>
          <c:showBubbleSize val="0"/>
        </c:dLbls>
        <c:axId val="1186577480"/>
        <c:axId val="1186573216"/>
      </c:scatterChart>
      <c:valAx>
        <c:axId val="543776080"/>
        <c:scaling>
          <c:orientation val="minMax"/>
          <c:max val="0.70000000000000007"/>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U [V]</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778704"/>
        <c:crosses val="autoZero"/>
        <c:crossBetween val="midCat"/>
      </c:valAx>
      <c:valAx>
        <c:axId val="543778704"/>
        <c:scaling>
          <c:orientation val="minMax"/>
          <c:max val="9"/>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 [A]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776080"/>
        <c:crosses val="autoZero"/>
        <c:crossBetween val="midCat"/>
      </c:valAx>
      <c:valAx>
        <c:axId val="1186573216"/>
        <c:scaling>
          <c:orientation val="minMax"/>
          <c:max val="4"/>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 [W]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86577480"/>
        <c:crosses val="max"/>
        <c:crossBetween val="midCat"/>
      </c:valAx>
      <c:valAx>
        <c:axId val="1186577480"/>
        <c:scaling>
          <c:orientation val="minMax"/>
        </c:scaling>
        <c:delete val="1"/>
        <c:axPos val="b"/>
        <c:numFmt formatCode="General" sourceLinked="1"/>
        <c:majorTickMark val="out"/>
        <c:minorTickMark val="none"/>
        <c:tickLblPos val="nextTo"/>
        <c:crossAx val="1186573216"/>
        <c:crosses val="autoZero"/>
        <c:crossBetween val="midCat"/>
      </c:valAx>
      <c:spPr>
        <a:noFill/>
        <a:ln>
          <a:noFill/>
        </a:ln>
        <a:effectLst/>
      </c:spPr>
    </c:plotArea>
    <c:legend>
      <c:legendPos val="r"/>
      <c:layout>
        <c:manualLayout>
          <c:xMode val="edge"/>
          <c:yMode val="edge"/>
          <c:x val="0.50889723674184195"/>
          <c:y val="0.66396241693192604"/>
          <c:w val="0.1662029597743406"/>
          <c:h val="0.11968168872507959"/>
        </c:manualLayout>
      </c:layout>
      <c:overlay val="0"/>
      <c:spPr>
        <a:solidFill>
          <a:schemeClr val="bg1">
            <a:lumMod val="95000"/>
          </a:schemeClr>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Kristalline</a:t>
            </a:r>
            <a:r>
              <a:rPr lang="en-US" baseline="0"/>
              <a:t> Silizium Solarzelle der Grösse</a:t>
            </a:r>
            <a:r>
              <a:rPr lang="en-US"/>
              <a:t> 6"</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1064850340226996"/>
          <c:y val="0.12595596666921491"/>
          <c:w val="0.7801890298517441"/>
          <c:h val="0.72737787630915063"/>
        </c:manualLayout>
      </c:layout>
      <c:scatterChart>
        <c:scatterStyle val="smoothMarker"/>
        <c:varyColors val="0"/>
        <c:ser>
          <c:idx val="1"/>
          <c:order val="1"/>
          <c:tx>
            <c:v>I(U)</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'Aufgabe 1 - Lösung Modul 48C'!$E$19:$E$89</c:f>
              <c:numCache>
                <c:formatCode>General</c:formatCode>
                <c:ptCount val="71"/>
                <c:pt idx="0">
                  <c:v>0</c:v>
                </c:pt>
                <c:pt idx="1">
                  <c:v>0.6</c:v>
                </c:pt>
                <c:pt idx="2">
                  <c:v>1.2</c:v>
                </c:pt>
                <c:pt idx="3">
                  <c:v>1.7999999999999998</c:v>
                </c:pt>
                <c:pt idx="4">
                  <c:v>2.4</c:v>
                </c:pt>
                <c:pt idx="5">
                  <c:v>3</c:v>
                </c:pt>
                <c:pt idx="6">
                  <c:v>3.6</c:v>
                </c:pt>
                <c:pt idx="7">
                  <c:v>4.2</c:v>
                </c:pt>
                <c:pt idx="8">
                  <c:v>4.8</c:v>
                </c:pt>
                <c:pt idx="9">
                  <c:v>5.3999999999999995</c:v>
                </c:pt>
                <c:pt idx="10">
                  <c:v>5.9999999999999991</c:v>
                </c:pt>
                <c:pt idx="11">
                  <c:v>6.6</c:v>
                </c:pt>
                <c:pt idx="12">
                  <c:v>7.1999999999999993</c:v>
                </c:pt>
                <c:pt idx="13">
                  <c:v>7.7999999999999989</c:v>
                </c:pt>
                <c:pt idx="14">
                  <c:v>8.3999999999999986</c:v>
                </c:pt>
                <c:pt idx="15">
                  <c:v>9</c:v>
                </c:pt>
                <c:pt idx="16">
                  <c:v>9.6</c:v>
                </c:pt>
                <c:pt idx="17">
                  <c:v>10.200000000000001</c:v>
                </c:pt>
                <c:pt idx="18">
                  <c:v>10.8</c:v>
                </c:pt>
                <c:pt idx="19">
                  <c:v>11.400000000000002</c:v>
                </c:pt>
                <c:pt idx="20">
                  <c:v>12.000000000000002</c:v>
                </c:pt>
                <c:pt idx="21">
                  <c:v>12.600000000000003</c:v>
                </c:pt>
                <c:pt idx="22">
                  <c:v>13.200000000000003</c:v>
                </c:pt>
                <c:pt idx="23">
                  <c:v>13.800000000000004</c:v>
                </c:pt>
                <c:pt idx="24">
                  <c:v>14.400000000000004</c:v>
                </c:pt>
                <c:pt idx="25">
                  <c:v>15.000000000000004</c:v>
                </c:pt>
                <c:pt idx="26">
                  <c:v>15.600000000000003</c:v>
                </c:pt>
                <c:pt idx="27">
                  <c:v>16.200000000000003</c:v>
                </c:pt>
                <c:pt idx="28">
                  <c:v>16.800000000000004</c:v>
                </c:pt>
                <c:pt idx="29">
                  <c:v>17.400000000000006</c:v>
                </c:pt>
                <c:pt idx="30">
                  <c:v>18.000000000000007</c:v>
                </c:pt>
                <c:pt idx="31">
                  <c:v>18.600000000000005</c:v>
                </c:pt>
                <c:pt idx="32">
                  <c:v>19.200000000000006</c:v>
                </c:pt>
                <c:pt idx="33">
                  <c:v>19.800000000000008</c:v>
                </c:pt>
                <c:pt idx="34">
                  <c:v>20.400000000000009</c:v>
                </c:pt>
                <c:pt idx="35">
                  <c:v>21.000000000000007</c:v>
                </c:pt>
                <c:pt idx="36">
                  <c:v>21.600000000000009</c:v>
                </c:pt>
                <c:pt idx="37">
                  <c:v>22.20000000000001</c:v>
                </c:pt>
                <c:pt idx="38">
                  <c:v>22.800000000000011</c:v>
                </c:pt>
                <c:pt idx="39">
                  <c:v>23.400000000000009</c:v>
                </c:pt>
                <c:pt idx="40">
                  <c:v>24.000000000000011</c:v>
                </c:pt>
                <c:pt idx="41">
                  <c:v>24.600000000000012</c:v>
                </c:pt>
                <c:pt idx="42">
                  <c:v>25.200000000000014</c:v>
                </c:pt>
                <c:pt idx="43">
                  <c:v>25.800000000000011</c:v>
                </c:pt>
                <c:pt idx="44">
                  <c:v>26.400000000000013</c:v>
                </c:pt>
                <c:pt idx="45">
                  <c:v>27.000000000000014</c:v>
                </c:pt>
                <c:pt idx="46">
                  <c:v>27.600000000000016</c:v>
                </c:pt>
                <c:pt idx="47">
                  <c:v>28.200000000000014</c:v>
                </c:pt>
                <c:pt idx="48">
                  <c:v>28.800000000000015</c:v>
                </c:pt>
                <c:pt idx="49">
                  <c:v>29.400000000000016</c:v>
                </c:pt>
                <c:pt idx="50">
                  <c:v>30.000000000000014</c:v>
                </c:pt>
                <c:pt idx="51">
                  <c:v>30.600000000000016</c:v>
                </c:pt>
                <c:pt idx="52">
                  <c:v>31.200000000000014</c:v>
                </c:pt>
                <c:pt idx="53">
                  <c:v>31.800000000000015</c:v>
                </c:pt>
                <c:pt idx="54">
                  <c:v>32.400000000000013</c:v>
                </c:pt>
                <c:pt idx="55">
                  <c:v>33.000000000000014</c:v>
                </c:pt>
                <c:pt idx="56">
                  <c:v>33.600000000000016</c:v>
                </c:pt>
                <c:pt idx="57">
                  <c:v>34.200000000000017</c:v>
                </c:pt>
                <c:pt idx="58">
                  <c:v>34.800000000000018</c:v>
                </c:pt>
                <c:pt idx="59">
                  <c:v>35.40000000000002</c:v>
                </c:pt>
                <c:pt idx="60">
                  <c:v>36.000000000000021</c:v>
                </c:pt>
                <c:pt idx="61">
                  <c:v>36.600000000000023</c:v>
                </c:pt>
                <c:pt idx="62">
                  <c:v>37.200000000000017</c:v>
                </c:pt>
                <c:pt idx="63">
                  <c:v>37.800000000000018</c:v>
                </c:pt>
                <c:pt idx="64">
                  <c:v>38.40000000000002</c:v>
                </c:pt>
                <c:pt idx="65">
                  <c:v>39.000000000000021</c:v>
                </c:pt>
                <c:pt idx="66">
                  <c:v>39.600000000000023</c:v>
                </c:pt>
                <c:pt idx="67">
                  <c:v>40.200000000000024</c:v>
                </c:pt>
                <c:pt idx="68">
                  <c:v>40.800000000000026</c:v>
                </c:pt>
                <c:pt idx="69">
                  <c:v>41.40000000000002</c:v>
                </c:pt>
                <c:pt idx="70">
                  <c:v>42.000000000000021</c:v>
                </c:pt>
              </c:numCache>
            </c:numRef>
          </c:xVal>
          <c:yVal>
            <c:numRef>
              <c:f>'Aufgabe 1 - Lösung Modul 48C'!$C$19:$C$89</c:f>
              <c:numCache>
                <c:formatCode>0.00E+00</c:formatCode>
                <c:ptCount val="71"/>
                <c:pt idx="0">
                  <c:v>6.5039999775471706</c:v>
                </c:pt>
                <c:pt idx="1">
                  <c:v>6.5039999688169869</c:v>
                </c:pt>
                <c:pt idx="2">
                  <c:v>6.5039999566923052</c:v>
                </c:pt>
                <c:pt idx="3">
                  <c:v>6.503999939853264</c:v>
                </c:pt>
                <c:pt idx="4">
                  <c:v>6.5039999164668121</c:v>
                </c:pt>
                <c:pt idx="5">
                  <c:v>6.503999883987162</c:v>
                </c:pt>
                <c:pt idx="6">
                  <c:v>6.5039998388786691</c:v>
                </c:pt>
                <c:pt idx="7">
                  <c:v>6.5039997762309421</c:v>
                </c:pt>
                <c:pt idx="8">
                  <c:v>6.5039996892243206</c:v>
                </c:pt>
                <c:pt idx="9">
                  <c:v>6.5039995683874983</c:v>
                </c:pt>
                <c:pt idx="10">
                  <c:v>6.5039994005665047</c:v>
                </c:pt>
                <c:pt idx="11">
                  <c:v>6.5039991674928004</c:v>
                </c:pt>
                <c:pt idx="12">
                  <c:v>6.5039988437946112</c:v>
                </c:pt>
                <c:pt idx="13">
                  <c:v>6.5039983942350279</c:v>
                </c:pt>
                <c:pt idx="14">
                  <c:v>6.5039977698762081</c:v>
                </c:pt>
                <c:pt idx="15">
                  <c:v>6.5039969027521387</c:v>
                </c:pt>
                <c:pt idx="16">
                  <c:v>6.5039956984700362</c:v>
                </c:pt>
                <c:pt idx="17">
                  <c:v>6.503994025935004</c:v>
                </c:pt>
                <c:pt idx="18">
                  <c:v>6.5039917030793983</c:v>
                </c:pt>
                <c:pt idx="19">
                  <c:v>6.5039884770434355</c:v>
                </c:pt>
                <c:pt idx="20">
                  <c:v>6.5039839966495556</c:v>
                </c:pt>
                <c:pt idx="21">
                  <c:v>6.5039777741741887</c:v>
                </c:pt>
                <c:pt idx="22">
                  <c:v>6.5039691322554791</c:v>
                </c:pt>
                <c:pt idx="23">
                  <c:v>6.5039571301575085</c:v>
                </c:pt>
                <c:pt idx="24">
                  <c:v>6.5039404613643201</c:v>
                </c:pt>
                <c:pt idx="25">
                  <c:v>6.5039173113561288</c:v>
                </c:pt>
                <c:pt idx="26">
                  <c:v>6.5038851600855949</c:v>
                </c:pt>
                <c:pt idx="27">
                  <c:v>6.5038405076522841</c:v>
                </c:pt>
                <c:pt idx="28">
                  <c:v>6.5037784933129581</c:v>
                </c:pt>
                <c:pt idx="29">
                  <c:v>6.5036923663542057</c:v>
                </c:pt>
                <c:pt idx="30">
                  <c:v>6.5035727512280177</c:v>
                </c:pt>
                <c:pt idx="31">
                  <c:v>6.5034066269549635</c:v>
                </c:pt>
                <c:pt idx="32">
                  <c:v>6.5031759096955577</c:v>
                </c:pt>
                <c:pt idx="33">
                  <c:v>6.5028554841923532</c:v>
                </c:pt>
                <c:pt idx="34">
                  <c:v>6.5024104697908802</c:v>
                </c:pt>
                <c:pt idx="35">
                  <c:v>6.5017924234258517</c:v>
                </c:pt>
                <c:pt idx="36">
                  <c:v>6.5009340662399708</c:v>
                </c:pt>
                <c:pt idx="37">
                  <c:v>6.4997419597893158</c:v>
                </c:pt>
                <c:pt idx="38">
                  <c:v>6.4980863345868141</c:v>
                </c:pt>
                <c:pt idx="39">
                  <c:v>6.4957869637465233</c:v>
                </c:pt>
                <c:pt idx="40">
                  <c:v>6.4925935439718128</c:v>
                </c:pt>
                <c:pt idx="41">
                  <c:v>6.4881584482148247</c:v>
                </c:pt>
                <c:pt idx="42">
                  <c:v>6.4819988839353577</c:v>
                </c:pt>
                <c:pt idx="43">
                  <c:v>6.4734443376094744</c:v>
                </c:pt>
                <c:pt idx="44">
                  <c:v>6.4615635844390527</c:v>
                </c:pt>
                <c:pt idx="45">
                  <c:v>6.4450633177364933</c:v>
                </c:pt>
                <c:pt idx="46">
                  <c:v>6.4221473630532984</c:v>
                </c:pt>
                <c:pt idx="47">
                  <c:v>6.3903211514829872</c:v>
                </c:pt>
                <c:pt idx="48">
                  <c:v>6.3461201676304118</c:v>
                </c:pt>
                <c:pt idx="49">
                  <c:v>6.2847328118271832</c:v>
                </c:pt>
                <c:pt idx="50">
                  <c:v>6.1994766223930009</c:v>
                </c:pt>
                <c:pt idx="51">
                  <c:v>6.0810708409135747</c:v>
                </c:pt>
                <c:pt idx="52">
                  <c:v>5.9166261339568162</c:v>
                </c:pt>
                <c:pt idx="53">
                  <c:v>5.6882414950632123</c:v>
                </c:pt>
                <c:pt idx="54">
                  <c:v>5.3710555895522605</c:v>
                </c:pt>
                <c:pt idx="55">
                  <c:v>4.9305404168060321</c:v>
                </c:pt>
                <c:pt idx="56">
                  <c:v>4.3187426854186803</c:v>
                </c:pt>
                <c:pt idx="57">
                  <c:v>3.469063747466806</c:v>
                </c:pt>
                <c:pt idx="58">
                  <c:v>2.2890098496501494</c:v>
                </c:pt>
                <c:pt idx="59">
                  <c:v>0.65012351323118711</c:v>
                </c:pt>
                <c:pt idx="60">
                  <c:v>-1.6260000000000883</c:v>
                </c:pt>
                <c:pt idx="61">
                  <c:v>-4.7871333454671881</c:v>
                </c:pt>
                <c:pt idx="62">
                  <c:v>-9.1773889575792413</c:v>
                </c:pt>
                <c:pt idx="63">
                  <c:v>-15.274678199527923</c:v>
                </c:pt>
                <c:pt idx="64">
                  <c:v>-23.742735502937947</c:v>
                </c:pt>
                <c:pt idx="65">
                  <c:v>-35.503370704642634</c:v>
                </c:pt>
                <c:pt idx="66">
                  <c:v>-51.836814774733838</c:v>
                </c:pt>
                <c:pt idx="67">
                  <c:v>-74.521082300702787</c:v>
                </c:pt>
                <c:pt idx="68">
                  <c:v>-106.02552135112879</c:v>
                </c:pt>
                <c:pt idx="69">
                  <c:v>-149.77962003409303</c:v>
                </c:pt>
                <c:pt idx="70">
                  <c:v>-210.54633130593473</c:v>
                </c:pt>
              </c:numCache>
            </c:numRef>
          </c:yVal>
          <c:smooth val="1"/>
          <c:extLst>
            <c:ext xmlns:c16="http://schemas.microsoft.com/office/drawing/2014/chart" uri="{C3380CC4-5D6E-409C-BE32-E72D297353CC}">
              <c16:uniqueId val="{00000000-FB24-4EF6-9ADB-6664F70C194B}"/>
            </c:ext>
          </c:extLst>
        </c:ser>
        <c:dLbls>
          <c:showLegendKey val="0"/>
          <c:showVal val="0"/>
          <c:showCatName val="0"/>
          <c:showSerName val="0"/>
          <c:showPercent val="0"/>
          <c:showBubbleSize val="0"/>
        </c:dLbls>
        <c:axId val="543776080"/>
        <c:axId val="543778704"/>
      </c:scatterChart>
      <c:scatterChart>
        <c:scatterStyle val="smoothMarker"/>
        <c:varyColors val="0"/>
        <c:ser>
          <c:idx val="0"/>
          <c:order val="0"/>
          <c:tx>
            <c:v>P (U)</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'Aufgabe 1 - Lösung Modul 48C'!$E$19:$E$89</c:f>
              <c:numCache>
                <c:formatCode>General</c:formatCode>
                <c:ptCount val="71"/>
                <c:pt idx="0">
                  <c:v>0</c:v>
                </c:pt>
                <c:pt idx="1">
                  <c:v>0.6</c:v>
                </c:pt>
                <c:pt idx="2">
                  <c:v>1.2</c:v>
                </c:pt>
                <c:pt idx="3">
                  <c:v>1.7999999999999998</c:v>
                </c:pt>
                <c:pt idx="4">
                  <c:v>2.4</c:v>
                </c:pt>
                <c:pt idx="5">
                  <c:v>3</c:v>
                </c:pt>
                <c:pt idx="6">
                  <c:v>3.6</c:v>
                </c:pt>
                <c:pt idx="7">
                  <c:v>4.2</c:v>
                </c:pt>
                <c:pt idx="8">
                  <c:v>4.8</c:v>
                </c:pt>
                <c:pt idx="9">
                  <c:v>5.3999999999999995</c:v>
                </c:pt>
                <c:pt idx="10">
                  <c:v>5.9999999999999991</c:v>
                </c:pt>
                <c:pt idx="11">
                  <c:v>6.6</c:v>
                </c:pt>
                <c:pt idx="12">
                  <c:v>7.1999999999999993</c:v>
                </c:pt>
                <c:pt idx="13">
                  <c:v>7.7999999999999989</c:v>
                </c:pt>
                <c:pt idx="14">
                  <c:v>8.3999999999999986</c:v>
                </c:pt>
                <c:pt idx="15">
                  <c:v>9</c:v>
                </c:pt>
                <c:pt idx="16">
                  <c:v>9.6</c:v>
                </c:pt>
                <c:pt idx="17">
                  <c:v>10.200000000000001</c:v>
                </c:pt>
                <c:pt idx="18">
                  <c:v>10.8</c:v>
                </c:pt>
                <c:pt idx="19">
                  <c:v>11.400000000000002</c:v>
                </c:pt>
                <c:pt idx="20">
                  <c:v>12.000000000000002</c:v>
                </c:pt>
                <c:pt idx="21">
                  <c:v>12.600000000000003</c:v>
                </c:pt>
                <c:pt idx="22">
                  <c:v>13.200000000000003</c:v>
                </c:pt>
                <c:pt idx="23">
                  <c:v>13.800000000000004</c:v>
                </c:pt>
                <c:pt idx="24">
                  <c:v>14.400000000000004</c:v>
                </c:pt>
                <c:pt idx="25">
                  <c:v>15.000000000000004</c:v>
                </c:pt>
                <c:pt idx="26">
                  <c:v>15.600000000000003</c:v>
                </c:pt>
                <c:pt idx="27">
                  <c:v>16.200000000000003</c:v>
                </c:pt>
                <c:pt idx="28">
                  <c:v>16.800000000000004</c:v>
                </c:pt>
                <c:pt idx="29">
                  <c:v>17.400000000000006</c:v>
                </c:pt>
                <c:pt idx="30">
                  <c:v>18.000000000000007</c:v>
                </c:pt>
                <c:pt idx="31">
                  <c:v>18.600000000000005</c:v>
                </c:pt>
                <c:pt idx="32">
                  <c:v>19.200000000000006</c:v>
                </c:pt>
                <c:pt idx="33">
                  <c:v>19.800000000000008</c:v>
                </c:pt>
                <c:pt idx="34">
                  <c:v>20.400000000000009</c:v>
                </c:pt>
                <c:pt idx="35">
                  <c:v>21.000000000000007</c:v>
                </c:pt>
                <c:pt idx="36">
                  <c:v>21.600000000000009</c:v>
                </c:pt>
                <c:pt idx="37">
                  <c:v>22.20000000000001</c:v>
                </c:pt>
                <c:pt idx="38">
                  <c:v>22.800000000000011</c:v>
                </c:pt>
                <c:pt idx="39">
                  <c:v>23.400000000000009</c:v>
                </c:pt>
                <c:pt idx="40">
                  <c:v>24.000000000000011</c:v>
                </c:pt>
                <c:pt idx="41">
                  <c:v>24.600000000000012</c:v>
                </c:pt>
                <c:pt idx="42">
                  <c:v>25.200000000000014</c:v>
                </c:pt>
                <c:pt idx="43">
                  <c:v>25.800000000000011</c:v>
                </c:pt>
                <c:pt idx="44">
                  <c:v>26.400000000000013</c:v>
                </c:pt>
                <c:pt idx="45">
                  <c:v>27.000000000000014</c:v>
                </c:pt>
                <c:pt idx="46">
                  <c:v>27.600000000000016</c:v>
                </c:pt>
                <c:pt idx="47">
                  <c:v>28.200000000000014</c:v>
                </c:pt>
                <c:pt idx="48">
                  <c:v>28.800000000000015</c:v>
                </c:pt>
                <c:pt idx="49">
                  <c:v>29.400000000000016</c:v>
                </c:pt>
                <c:pt idx="50">
                  <c:v>30.000000000000014</c:v>
                </c:pt>
                <c:pt idx="51">
                  <c:v>30.600000000000016</c:v>
                </c:pt>
                <c:pt idx="52">
                  <c:v>31.200000000000014</c:v>
                </c:pt>
                <c:pt idx="53">
                  <c:v>31.800000000000015</c:v>
                </c:pt>
                <c:pt idx="54">
                  <c:v>32.400000000000013</c:v>
                </c:pt>
                <c:pt idx="55">
                  <c:v>33.000000000000014</c:v>
                </c:pt>
                <c:pt idx="56">
                  <c:v>33.600000000000016</c:v>
                </c:pt>
                <c:pt idx="57">
                  <c:v>34.200000000000017</c:v>
                </c:pt>
                <c:pt idx="58">
                  <c:v>34.800000000000018</c:v>
                </c:pt>
                <c:pt idx="59">
                  <c:v>35.40000000000002</c:v>
                </c:pt>
                <c:pt idx="60">
                  <c:v>36.000000000000021</c:v>
                </c:pt>
                <c:pt idx="61">
                  <c:v>36.600000000000023</c:v>
                </c:pt>
                <c:pt idx="62">
                  <c:v>37.200000000000017</c:v>
                </c:pt>
                <c:pt idx="63">
                  <c:v>37.800000000000018</c:v>
                </c:pt>
                <c:pt idx="64">
                  <c:v>38.40000000000002</c:v>
                </c:pt>
                <c:pt idx="65">
                  <c:v>39.000000000000021</c:v>
                </c:pt>
                <c:pt idx="66">
                  <c:v>39.600000000000023</c:v>
                </c:pt>
                <c:pt idx="67">
                  <c:v>40.200000000000024</c:v>
                </c:pt>
                <c:pt idx="68">
                  <c:v>40.800000000000026</c:v>
                </c:pt>
                <c:pt idx="69">
                  <c:v>41.40000000000002</c:v>
                </c:pt>
                <c:pt idx="70">
                  <c:v>42.000000000000021</c:v>
                </c:pt>
              </c:numCache>
            </c:numRef>
          </c:xVal>
          <c:yVal>
            <c:numRef>
              <c:f>'Aufgabe 1 - Lösung Modul 48C'!$F$19:$F$89</c:f>
              <c:numCache>
                <c:formatCode>0.00E+00</c:formatCode>
                <c:ptCount val="71"/>
                <c:pt idx="0">
                  <c:v>0</c:v>
                </c:pt>
                <c:pt idx="1">
                  <c:v>3.9023999812901922</c:v>
                </c:pt>
                <c:pt idx="2">
                  <c:v>7.8047999480307659</c:v>
                </c:pt>
                <c:pt idx="3">
                  <c:v>11.707199891735874</c:v>
                </c:pt>
                <c:pt idx="4">
                  <c:v>15.609599799520348</c:v>
                </c:pt>
                <c:pt idx="5">
                  <c:v>19.511999651961485</c:v>
                </c:pt>
                <c:pt idx="6">
                  <c:v>23.41439941996321</c:v>
                </c:pt>
                <c:pt idx="7">
                  <c:v>27.316799060169959</c:v>
                </c:pt>
                <c:pt idx="8">
                  <c:v>31.219198508276737</c:v>
                </c:pt>
                <c:pt idx="9">
                  <c:v>35.121597669292484</c:v>
                </c:pt>
                <c:pt idx="10">
                  <c:v>39.023996403399025</c:v>
                </c:pt>
                <c:pt idx="11">
                  <c:v>42.926394505452478</c:v>
                </c:pt>
                <c:pt idx="12">
                  <c:v>46.828791675321199</c:v>
                </c:pt>
                <c:pt idx="13">
                  <c:v>50.731187475033209</c:v>
                </c:pt>
                <c:pt idx="14">
                  <c:v>54.633581266960142</c:v>
                </c:pt>
                <c:pt idx="15">
                  <c:v>58.535972124769245</c:v>
                </c:pt>
                <c:pt idx="16">
                  <c:v>62.438358705312346</c:v>
                </c:pt>
                <c:pt idx="17">
                  <c:v>66.340739064537047</c:v>
                </c:pt>
                <c:pt idx="18">
                  <c:v>70.24311039325751</c:v>
                </c:pt>
                <c:pt idx="19">
                  <c:v>74.145468638295185</c:v>
                </c:pt>
                <c:pt idx="20">
                  <c:v>78.047807959794682</c:v>
                </c:pt>
                <c:pt idx="21">
                  <c:v>81.950119954594797</c:v>
                </c:pt>
                <c:pt idx="22">
                  <c:v>85.852392545772346</c:v>
                </c:pt>
                <c:pt idx="23">
                  <c:v>89.754608396173651</c:v>
                </c:pt>
                <c:pt idx="24">
                  <c:v>93.65674264364624</c:v>
                </c:pt>
                <c:pt idx="25">
                  <c:v>97.558759670341956</c:v>
                </c:pt>
                <c:pt idx="26">
                  <c:v>101.4606084973353</c:v>
                </c:pt>
                <c:pt idx="27">
                  <c:v>105.36221622396702</c:v>
                </c:pt>
                <c:pt idx="28">
                  <c:v>109.26347868765772</c:v>
                </c:pt>
                <c:pt idx="29">
                  <c:v>113.16424717456322</c:v>
                </c:pt>
                <c:pt idx="30">
                  <c:v>117.06430952210437</c:v>
                </c:pt>
                <c:pt idx="31">
                  <c:v>120.96336326136236</c:v>
                </c:pt>
                <c:pt idx="32">
                  <c:v>124.86097746615475</c:v>
                </c:pt>
                <c:pt idx="33">
                  <c:v>128.75653858700863</c:v>
                </c:pt>
                <c:pt idx="34">
                  <c:v>132.64917358373401</c:v>
                </c:pt>
                <c:pt idx="35">
                  <c:v>136.53764089194294</c:v>
                </c:pt>
                <c:pt idx="36">
                  <c:v>140.42017583078342</c:v>
                </c:pt>
                <c:pt idx="37">
                  <c:v>144.29427150732286</c:v>
                </c:pt>
                <c:pt idx="38">
                  <c:v>148.15636842857944</c:v>
                </c:pt>
                <c:pt idx="39">
                  <c:v>152.00141495166869</c:v>
                </c:pt>
                <c:pt idx="40">
                  <c:v>155.82224505532358</c:v>
                </c:pt>
                <c:pt idx="41">
                  <c:v>159.60869782608478</c:v>
                </c:pt>
                <c:pt idx="42">
                  <c:v>163.34637187517112</c:v>
                </c:pt>
                <c:pt idx="43">
                  <c:v>167.01486391032452</c:v>
                </c:pt>
                <c:pt idx="44">
                  <c:v>170.58527862919107</c:v>
                </c:pt>
                <c:pt idx="45">
                  <c:v>174.01670957888541</c:v>
                </c:pt>
                <c:pt idx="46">
                  <c:v>177.25126722027113</c:v>
                </c:pt>
                <c:pt idx="47">
                  <c:v>180.20705647182032</c:v>
                </c:pt>
                <c:pt idx="48">
                  <c:v>182.76826082775597</c:v>
                </c:pt>
                <c:pt idx="49">
                  <c:v>184.77114466771928</c:v>
                </c:pt>
                <c:pt idx="50">
                  <c:v>185.98429867179013</c:v>
                </c:pt>
                <c:pt idx="51">
                  <c:v>186.08076773195549</c:v>
                </c:pt>
                <c:pt idx="52">
                  <c:v>184.59873537945273</c:v>
                </c:pt>
                <c:pt idx="53">
                  <c:v>180.88607954301023</c:v>
                </c:pt>
                <c:pt idx="54">
                  <c:v>174.02220110149329</c:v>
                </c:pt>
                <c:pt idx="55">
                  <c:v>162.70783375459914</c:v>
                </c:pt>
                <c:pt idx="56">
                  <c:v>145.10975423006772</c:v>
                </c:pt>
                <c:pt idx="57">
                  <c:v>118.64198016336482</c:v>
                </c:pt>
                <c:pt idx="58">
                  <c:v>79.657542767825248</c:v>
                </c:pt>
                <c:pt idx="59">
                  <c:v>23.014372368384038</c:v>
                </c:pt>
                <c:pt idx="60">
                  <c:v>-58.536000000003213</c:v>
                </c:pt>
                <c:pt idx="61">
                  <c:v>-175.20908044409919</c:v>
                </c:pt>
                <c:pt idx="62">
                  <c:v>-341.39886922194796</c:v>
                </c:pt>
                <c:pt idx="63">
                  <c:v>-577.38283594215579</c:v>
                </c:pt>
                <c:pt idx="64">
                  <c:v>-911.72104331281764</c:v>
                </c:pt>
                <c:pt idx="65">
                  <c:v>-1384.6314574810635</c:v>
                </c:pt>
                <c:pt idx="66">
                  <c:v>-2052.7378650794612</c:v>
                </c:pt>
                <c:pt idx="67">
                  <c:v>-2995.747508488254</c:v>
                </c:pt>
                <c:pt idx="68">
                  <c:v>-4325.8412711260571</c:v>
                </c:pt>
                <c:pt idx="69">
                  <c:v>-6200.8762694114539</c:v>
                </c:pt>
                <c:pt idx="70">
                  <c:v>-8842.9459148492624</c:v>
                </c:pt>
              </c:numCache>
            </c:numRef>
          </c:yVal>
          <c:smooth val="1"/>
          <c:extLst>
            <c:ext xmlns:c16="http://schemas.microsoft.com/office/drawing/2014/chart" uri="{C3380CC4-5D6E-409C-BE32-E72D297353CC}">
              <c16:uniqueId val="{00000001-FB24-4EF6-9ADB-6664F70C194B}"/>
            </c:ext>
          </c:extLst>
        </c:ser>
        <c:dLbls>
          <c:showLegendKey val="0"/>
          <c:showVal val="0"/>
          <c:showCatName val="0"/>
          <c:showSerName val="0"/>
          <c:showPercent val="0"/>
          <c:showBubbleSize val="0"/>
        </c:dLbls>
        <c:axId val="1186577480"/>
        <c:axId val="1186573216"/>
      </c:scatterChart>
      <c:valAx>
        <c:axId val="543776080"/>
        <c:scaling>
          <c:orientation val="minMax"/>
          <c:max val="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U [V]</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778704"/>
        <c:crosses val="autoZero"/>
        <c:crossBetween val="midCat"/>
        <c:majorUnit val="5"/>
      </c:valAx>
      <c:valAx>
        <c:axId val="543778704"/>
        <c:scaling>
          <c:orientation val="minMax"/>
          <c:max val="9"/>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 [A]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776080"/>
        <c:crosses val="autoZero"/>
        <c:crossBetween val="midCat"/>
      </c:valAx>
      <c:valAx>
        <c:axId val="1186573216"/>
        <c:scaling>
          <c:orientation val="minMax"/>
          <c:max val="300"/>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 [W]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86577480"/>
        <c:crosses val="max"/>
        <c:crossBetween val="midCat"/>
      </c:valAx>
      <c:valAx>
        <c:axId val="1186577480"/>
        <c:scaling>
          <c:orientation val="minMax"/>
        </c:scaling>
        <c:delete val="1"/>
        <c:axPos val="b"/>
        <c:numFmt formatCode="General" sourceLinked="1"/>
        <c:majorTickMark val="out"/>
        <c:minorTickMark val="none"/>
        <c:tickLblPos val="nextTo"/>
        <c:crossAx val="1186573216"/>
        <c:crosses val="autoZero"/>
        <c:crossBetween val="midCat"/>
      </c:valAx>
      <c:spPr>
        <a:noFill/>
        <a:ln>
          <a:noFill/>
        </a:ln>
        <a:effectLst/>
      </c:spPr>
    </c:plotArea>
    <c:legend>
      <c:legendPos val="r"/>
      <c:layout>
        <c:manualLayout>
          <c:xMode val="edge"/>
          <c:yMode val="edge"/>
          <c:x val="0.50889723674184195"/>
          <c:y val="0.66396241693192604"/>
          <c:w val="0.1662029597743406"/>
          <c:h val="0.11968168872507959"/>
        </c:manualLayout>
      </c:layout>
      <c:overlay val="0"/>
      <c:spPr>
        <a:solidFill>
          <a:schemeClr val="bg1">
            <a:lumMod val="95000"/>
          </a:schemeClr>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PV Module cr-Si, 60 cells, 6"</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1064850340226996"/>
          <c:y val="0.12595596666921491"/>
          <c:w val="0.7801890298517441"/>
          <c:h val="0.72737787630915063"/>
        </c:manualLayout>
      </c:layout>
      <c:scatterChart>
        <c:scatterStyle val="smoothMarker"/>
        <c:varyColors val="0"/>
        <c:ser>
          <c:idx val="0"/>
          <c:order val="0"/>
          <c:tx>
            <c:strRef>
              <c:f>'AP1  I(V) no Rs'!$F$17</c:f>
              <c:strCache>
                <c:ptCount val="1"/>
                <c:pt idx="0">
                  <c:v>Pmod_i [W]</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'AP1  I(V) no Rs'!$E$18:$E$94</c:f>
              <c:numCache>
                <c:formatCode>General</c:formatCode>
                <c:ptCount val="77"/>
                <c:pt idx="0">
                  <c:v>0</c:v>
                </c:pt>
                <c:pt idx="1">
                  <c:v>0.6</c:v>
                </c:pt>
                <c:pt idx="2">
                  <c:v>1.2</c:v>
                </c:pt>
                <c:pt idx="3">
                  <c:v>1.7999999999999998</c:v>
                </c:pt>
                <c:pt idx="4">
                  <c:v>2.4</c:v>
                </c:pt>
                <c:pt idx="5">
                  <c:v>3</c:v>
                </c:pt>
                <c:pt idx="6">
                  <c:v>3.6</c:v>
                </c:pt>
                <c:pt idx="7">
                  <c:v>4.2</c:v>
                </c:pt>
                <c:pt idx="8">
                  <c:v>4.8</c:v>
                </c:pt>
                <c:pt idx="9">
                  <c:v>5.3999999999999995</c:v>
                </c:pt>
                <c:pt idx="10">
                  <c:v>5.9999999999999991</c:v>
                </c:pt>
                <c:pt idx="11">
                  <c:v>6.6</c:v>
                </c:pt>
                <c:pt idx="12">
                  <c:v>7.1999999999999993</c:v>
                </c:pt>
                <c:pt idx="13">
                  <c:v>7.7999999999999989</c:v>
                </c:pt>
                <c:pt idx="14">
                  <c:v>8.3999999999999986</c:v>
                </c:pt>
                <c:pt idx="15">
                  <c:v>9</c:v>
                </c:pt>
                <c:pt idx="16">
                  <c:v>9.6</c:v>
                </c:pt>
                <c:pt idx="17">
                  <c:v>10.200000000000001</c:v>
                </c:pt>
                <c:pt idx="18">
                  <c:v>10.8</c:v>
                </c:pt>
                <c:pt idx="19">
                  <c:v>11.400000000000002</c:v>
                </c:pt>
                <c:pt idx="20">
                  <c:v>12.000000000000002</c:v>
                </c:pt>
                <c:pt idx="21">
                  <c:v>12.600000000000003</c:v>
                </c:pt>
                <c:pt idx="22">
                  <c:v>13.200000000000003</c:v>
                </c:pt>
                <c:pt idx="23">
                  <c:v>13.800000000000004</c:v>
                </c:pt>
                <c:pt idx="24">
                  <c:v>14.400000000000004</c:v>
                </c:pt>
                <c:pt idx="25">
                  <c:v>15.000000000000004</c:v>
                </c:pt>
                <c:pt idx="26">
                  <c:v>15.600000000000003</c:v>
                </c:pt>
                <c:pt idx="27">
                  <c:v>16.200000000000003</c:v>
                </c:pt>
                <c:pt idx="28">
                  <c:v>16.800000000000004</c:v>
                </c:pt>
                <c:pt idx="29">
                  <c:v>17.400000000000006</c:v>
                </c:pt>
                <c:pt idx="30">
                  <c:v>18.000000000000007</c:v>
                </c:pt>
                <c:pt idx="31">
                  <c:v>18.600000000000005</c:v>
                </c:pt>
                <c:pt idx="32">
                  <c:v>19.200000000000006</c:v>
                </c:pt>
                <c:pt idx="33">
                  <c:v>19.800000000000008</c:v>
                </c:pt>
                <c:pt idx="34">
                  <c:v>20.400000000000009</c:v>
                </c:pt>
                <c:pt idx="35">
                  <c:v>21.000000000000007</c:v>
                </c:pt>
                <c:pt idx="36">
                  <c:v>21.600000000000009</c:v>
                </c:pt>
                <c:pt idx="37">
                  <c:v>22.20000000000001</c:v>
                </c:pt>
                <c:pt idx="38">
                  <c:v>22.800000000000011</c:v>
                </c:pt>
                <c:pt idx="39">
                  <c:v>23.400000000000009</c:v>
                </c:pt>
                <c:pt idx="40">
                  <c:v>24.000000000000011</c:v>
                </c:pt>
                <c:pt idx="41">
                  <c:v>24.600000000000012</c:v>
                </c:pt>
                <c:pt idx="42">
                  <c:v>25.200000000000014</c:v>
                </c:pt>
                <c:pt idx="43">
                  <c:v>25.800000000000011</c:v>
                </c:pt>
                <c:pt idx="44">
                  <c:v>26.400000000000013</c:v>
                </c:pt>
                <c:pt idx="45">
                  <c:v>27.000000000000014</c:v>
                </c:pt>
                <c:pt idx="46">
                  <c:v>27.600000000000016</c:v>
                </c:pt>
                <c:pt idx="47">
                  <c:v>28.200000000000014</c:v>
                </c:pt>
                <c:pt idx="48">
                  <c:v>28.800000000000015</c:v>
                </c:pt>
                <c:pt idx="49">
                  <c:v>29.400000000000016</c:v>
                </c:pt>
                <c:pt idx="50">
                  <c:v>30.000000000000014</c:v>
                </c:pt>
                <c:pt idx="51">
                  <c:v>30.600000000000016</c:v>
                </c:pt>
                <c:pt idx="52">
                  <c:v>31.200000000000014</c:v>
                </c:pt>
                <c:pt idx="53">
                  <c:v>31.800000000000015</c:v>
                </c:pt>
                <c:pt idx="54">
                  <c:v>32.400000000000013</c:v>
                </c:pt>
                <c:pt idx="55">
                  <c:v>33.000000000000014</c:v>
                </c:pt>
                <c:pt idx="56">
                  <c:v>33.600000000000016</c:v>
                </c:pt>
                <c:pt idx="57">
                  <c:v>34.200000000000017</c:v>
                </c:pt>
                <c:pt idx="58">
                  <c:v>34.800000000000018</c:v>
                </c:pt>
                <c:pt idx="59">
                  <c:v>35.40000000000002</c:v>
                </c:pt>
                <c:pt idx="60">
                  <c:v>36.000000000000021</c:v>
                </c:pt>
                <c:pt idx="61">
                  <c:v>36.600000000000023</c:v>
                </c:pt>
                <c:pt idx="62">
                  <c:v>37.200000000000017</c:v>
                </c:pt>
                <c:pt idx="63">
                  <c:v>37.800000000000018</c:v>
                </c:pt>
                <c:pt idx="64">
                  <c:v>38.40000000000002</c:v>
                </c:pt>
                <c:pt idx="65">
                  <c:v>39.000000000000021</c:v>
                </c:pt>
                <c:pt idx="66">
                  <c:v>39.600000000000023</c:v>
                </c:pt>
                <c:pt idx="67">
                  <c:v>40.200000000000024</c:v>
                </c:pt>
                <c:pt idx="68">
                  <c:v>40.800000000000026</c:v>
                </c:pt>
                <c:pt idx="69">
                  <c:v>41.40000000000002</c:v>
                </c:pt>
                <c:pt idx="70">
                  <c:v>42.000000000000021</c:v>
                </c:pt>
                <c:pt idx="71">
                  <c:v>42.600000000000023</c:v>
                </c:pt>
                <c:pt idx="72">
                  <c:v>43.200000000000024</c:v>
                </c:pt>
                <c:pt idx="73">
                  <c:v>43.800000000000026</c:v>
                </c:pt>
                <c:pt idx="74">
                  <c:v>44.400000000000027</c:v>
                </c:pt>
                <c:pt idx="75">
                  <c:v>45.000000000000028</c:v>
                </c:pt>
                <c:pt idx="76">
                  <c:v>45.60000000000003</c:v>
                </c:pt>
              </c:numCache>
            </c:numRef>
          </c:xVal>
          <c:yVal>
            <c:numRef>
              <c:f>'AP1  I(V) no Rs'!$F$18:$F$94</c:f>
              <c:numCache>
                <c:formatCode>0.00E+00</c:formatCode>
                <c:ptCount val="77"/>
                <c:pt idx="0">
                  <c:v>0</c:v>
                </c:pt>
                <c:pt idx="1">
                  <c:v>5.9279999998710506</c:v>
                </c:pt>
                <c:pt idx="2">
                  <c:v>11.855999999621131</c:v>
                </c:pt>
                <c:pt idx="3">
                  <c:v>17.783999999165136</c:v>
                </c:pt>
                <c:pt idx="4">
                  <c:v>23.711999998364728</c:v>
                </c:pt>
                <c:pt idx="5">
                  <c:v>29.63999999699713</c:v>
                </c:pt>
                <c:pt idx="6">
                  <c:v>35.567999994706355</c:v>
                </c:pt>
                <c:pt idx="7">
                  <c:v>41.495999990927274</c:v>
                </c:pt>
                <c:pt idx="8">
                  <c:v>47.423999984767676</c:v>
                </c:pt>
                <c:pt idx="9">
                  <c:v>53.35199997482583</c:v>
                </c:pt>
                <c:pt idx="10">
                  <c:v>59.279999958908789</c:v>
                </c:pt>
                <c:pt idx="11">
                  <c:v>65.207999933598501</c:v>
                </c:pt>
                <c:pt idx="12">
                  <c:v>71.135999893584994</c:v>
                </c:pt>
                <c:pt idx="13">
                  <c:v>77.063999830643709</c:v>
                </c:pt>
                <c:pt idx="14">
                  <c:v>82.991999732069402</c:v>
                </c:pt>
                <c:pt idx="15">
                  <c:v>88.919999578282258</c:v>
                </c:pt>
                <c:pt idx="16">
                  <c:v>94.847999339174265</c:v>
                </c:pt>
                <c:pt idx="17">
                  <c:v>100.77599896854042</c:v>
                </c:pt>
                <c:pt idx="18">
                  <c:v>106.70399839560187</c:v>
                </c:pt>
                <c:pt idx="19">
                  <c:v>112.63199751211914</c:v>
                </c:pt>
                <c:pt idx="20">
                  <c:v>118.55999615282171</c:v>
                </c:pt>
                <c:pt idx="21">
                  <c:v>124.48799406572111</c:v>
                </c:pt>
                <c:pt idx="22">
                  <c:v>130.41599086712151</c:v>
                </c:pt>
                <c:pt idx="23">
                  <c:v>136.34398597350463</c:v>
                </c:pt>
                <c:pt idx="24">
                  <c:v>142.27197849849208</c:v>
                </c:pt>
                <c:pt idx="25">
                  <c:v>148.19996709711154</c:v>
                </c:pt>
                <c:pt idx="26">
                  <c:v>154.12794973059974</c:v>
                </c:pt>
                <c:pt idx="27">
                  <c:v>160.05592331146181</c:v>
                </c:pt>
                <c:pt idx="28">
                  <c:v>165.98388316820055</c:v>
                </c:pt>
                <c:pt idx="29">
                  <c:v>171.911822238637</c:v>
                </c:pt>
                <c:pt idx="30">
                  <c:v>177.83972985497894</c:v>
                </c:pt>
                <c:pt idx="31">
                  <c:v>183.76758991513032</c:v>
                </c:pt>
                <c:pt idx="32">
                  <c:v>189.69537813177061</c:v>
                </c:pt>
                <c:pt idx="33">
                  <c:v>195.62305789638452</c:v>
                </c:pt>
                <c:pt idx="34">
                  <c:v>201.55057406415349</c:v>
                </c:pt>
                <c:pt idx="35">
                  <c:v>207.47784361921455</c:v>
                </c:pt>
                <c:pt idx="36">
                  <c:v>213.40474166113253</c:v>
                </c:pt>
                <c:pt idx="37">
                  <c:v>219.33108037713325</c:v>
                </c:pt>
                <c:pt idx="38">
                  <c:v>225.25657750312845</c:v>
                </c:pt>
                <c:pt idx="39">
                  <c:v>231.18080903924272</c:v>
                </c:pt>
                <c:pt idx="40">
                  <c:v>237.10313838781647</c:v>
                </c:pt>
                <c:pt idx="41">
                  <c:v>243.02261019877014</c:v>
                </c:pt>
                <c:pt idx="42">
                  <c:v>248.9377914045071</c:v>
                </c:pt>
                <c:pt idx="43">
                  <c:v>254.84653325772612</c:v>
                </c:pt>
                <c:pt idx="44">
                  <c:v>260.74561523855658</c:v>
                </c:pt>
                <c:pt idx="45">
                  <c:v>266.63021236620068</c:v>
                </c:pt>
                <c:pt idx="46">
                  <c:v>272.4930985941109</c:v>
                </c:pt>
                <c:pt idx="47">
                  <c:v>278.32345590433761</c:v>
                </c:pt>
                <c:pt idx="48">
                  <c:v>284.10509446682732</c:v>
                </c:pt>
                <c:pt idx="49">
                  <c:v>289.81379339240669</c:v>
                </c:pt>
                <c:pt idx="50">
                  <c:v>295.41332868747838</c:v>
                </c:pt>
                <c:pt idx="51">
                  <c:v>300.84954192982099</c:v>
                </c:pt>
                <c:pt idx="52">
                  <c:v>306.04148554746905</c:v>
                </c:pt>
                <c:pt idx="53">
                  <c:v>310.86820720044886</c:v>
                </c:pt>
                <c:pt idx="54">
                  <c:v>315.14903041671403</c:v>
                </c:pt>
                <c:pt idx="55">
                  <c:v>318.61413785929091</c:v>
                </c:pt>
                <c:pt idx="56">
                  <c:v>320.86069853962198</c:v>
                </c:pt>
                <c:pt idx="57">
                  <c:v>321.28744966778987</c:v>
                </c:pt>
                <c:pt idx="58">
                  <c:v>318.99717379580727</c:v>
                </c:pt>
                <c:pt idx="59">
                  <c:v>312.65134634060615</c:v>
                </c:pt>
                <c:pt idx="60">
                  <c:v>300.25354032243627</c:v>
                </c:pt>
                <c:pt idx="61">
                  <c:v>278.82673416098277</c:v>
                </c:pt>
                <c:pt idx="62">
                  <c:v>243.93264566410156</c:v>
                </c:pt>
                <c:pt idx="63">
                  <c:v>188.95589182606923</c:v>
                </c:pt>
                <c:pt idx="64">
                  <c:v>104.03810786385186</c:v>
                </c:pt>
                <c:pt idx="65">
                  <c:v>-25.508857223075132</c:v>
                </c:pt>
                <c:pt idx="66">
                  <c:v>-221.5648446136799</c:v>
                </c:pt>
                <c:pt idx="67">
                  <c:v>-516.71640044126093</c:v>
                </c:pt>
                <c:pt idx="68">
                  <c:v>-959.48699703048715</c:v>
                </c:pt>
                <c:pt idx="69">
                  <c:v>-1622.1181646414086</c:v>
                </c:pt>
                <c:pt idx="70">
                  <c:v>-2612.1438527057044</c:v>
                </c:pt>
                <c:pt idx="71">
                  <c:v>-4089.6045384361983</c:v>
                </c:pt>
                <c:pt idx="72">
                  <c:v>-6292.6452785425854</c:v>
                </c:pt>
                <c:pt idx="73">
                  <c:v>-9575.5754406529686</c:v>
                </c:pt>
                <c:pt idx="74">
                  <c:v>-14465.44864177437</c:v>
                </c:pt>
                <c:pt idx="75">
                  <c:v>-21746.163257257191</c:v>
                </c:pt>
                <c:pt idx="76">
                  <c:v>-32583.452512287702</c:v>
                </c:pt>
              </c:numCache>
            </c:numRef>
          </c:yVal>
          <c:smooth val="1"/>
          <c:extLst>
            <c:ext xmlns:c16="http://schemas.microsoft.com/office/drawing/2014/chart" uri="{C3380CC4-5D6E-409C-BE32-E72D297353CC}">
              <c16:uniqueId val="{00000000-30D4-4473-AFE8-8195493930A7}"/>
            </c:ext>
          </c:extLst>
        </c:ser>
        <c:dLbls>
          <c:showLegendKey val="0"/>
          <c:showVal val="0"/>
          <c:showCatName val="0"/>
          <c:showSerName val="0"/>
          <c:showPercent val="0"/>
          <c:showBubbleSize val="0"/>
        </c:dLbls>
        <c:axId val="543776080"/>
        <c:axId val="543778704"/>
      </c:scatterChart>
      <c:scatterChart>
        <c:scatterStyle val="smoothMarker"/>
        <c:varyColors val="0"/>
        <c:ser>
          <c:idx val="1"/>
          <c:order val="1"/>
          <c:tx>
            <c:v>I(U)</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'AP1  I(V) no Rs'!$E$18:$E$94</c:f>
              <c:numCache>
                <c:formatCode>General</c:formatCode>
                <c:ptCount val="77"/>
                <c:pt idx="0">
                  <c:v>0</c:v>
                </c:pt>
                <c:pt idx="1">
                  <c:v>0.6</c:v>
                </c:pt>
                <c:pt idx="2">
                  <c:v>1.2</c:v>
                </c:pt>
                <c:pt idx="3">
                  <c:v>1.7999999999999998</c:v>
                </c:pt>
                <c:pt idx="4">
                  <c:v>2.4</c:v>
                </c:pt>
                <c:pt idx="5">
                  <c:v>3</c:v>
                </c:pt>
                <c:pt idx="6">
                  <c:v>3.6</c:v>
                </c:pt>
                <c:pt idx="7">
                  <c:v>4.2</c:v>
                </c:pt>
                <c:pt idx="8">
                  <c:v>4.8</c:v>
                </c:pt>
                <c:pt idx="9">
                  <c:v>5.3999999999999995</c:v>
                </c:pt>
                <c:pt idx="10">
                  <c:v>5.9999999999999991</c:v>
                </c:pt>
                <c:pt idx="11">
                  <c:v>6.6</c:v>
                </c:pt>
                <c:pt idx="12">
                  <c:v>7.1999999999999993</c:v>
                </c:pt>
                <c:pt idx="13">
                  <c:v>7.7999999999999989</c:v>
                </c:pt>
                <c:pt idx="14">
                  <c:v>8.3999999999999986</c:v>
                </c:pt>
                <c:pt idx="15">
                  <c:v>9</c:v>
                </c:pt>
                <c:pt idx="16">
                  <c:v>9.6</c:v>
                </c:pt>
                <c:pt idx="17">
                  <c:v>10.200000000000001</c:v>
                </c:pt>
                <c:pt idx="18">
                  <c:v>10.8</c:v>
                </c:pt>
                <c:pt idx="19">
                  <c:v>11.400000000000002</c:v>
                </c:pt>
                <c:pt idx="20">
                  <c:v>12.000000000000002</c:v>
                </c:pt>
                <c:pt idx="21">
                  <c:v>12.600000000000003</c:v>
                </c:pt>
                <c:pt idx="22">
                  <c:v>13.200000000000003</c:v>
                </c:pt>
                <c:pt idx="23">
                  <c:v>13.800000000000004</c:v>
                </c:pt>
                <c:pt idx="24">
                  <c:v>14.400000000000004</c:v>
                </c:pt>
                <c:pt idx="25">
                  <c:v>15.000000000000004</c:v>
                </c:pt>
                <c:pt idx="26">
                  <c:v>15.600000000000003</c:v>
                </c:pt>
                <c:pt idx="27">
                  <c:v>16.200000000000003</c:v>
                </c:pt>
                <c:pt idx="28">
                  <c:v>16.800000000000004</c:v>
                </c:pt>
                <c:pt idx="29">
                  <c:v>17.400000000000006</c:v>
                </c:pt>
                <c:pt idx="30">
                  <c:v>18.000000000000007</c:v>
                </c:pt>
                <c:pt idx="31">
                  <c:v>18.600000000000005</c:v>
                </c:pt>
                <c:pt idx="32">
                  <c:v>19.200000000000006</c:v>
                </c:pt>
                <c:pt idx="33">
                  <c:v>19.800000000000008</c:v>
                </c:pt>
                <c:pt idx="34">
                  <c:v>20.400000000000009</c:v>
                </c:pt>
                <c:pt idx="35">
                  <c:v>21.000000000000007</c:v>
                </c:pt>
                <c:pt idx="36">
                  <c:v>21.600000000000009</c:v>
                </c:pt>
                <c:pt idx="37">
                  <c:v>22.20000000000001</c:v>
                </c:pt>
                <c:pt idx="38">
                  <c:v>22.800000000000011</c:v>
                </c:pt>
                <c:pt idx="39">
                  <c:v>23.400000000000009</c:v>
                </c:pt>
                <c:pt idx="40">
                  <c:v>24.000000000000011</c:v>
                </c:pt>
                <c:pt idx="41">
                  <c:v>24.600000000000012</c:v>
                </c:pt>
                <c:pt idx="42">
                  <c:v>25.200000000000014</c:v>
                </c:pt>
                <c:pt idx="43">
                  <c:v>25.800000000000011</c:v>
                </c:pt>
                <c:pt idx="44">
                  <c:v>26.400000000000013</c:v>
                </c:pt>
                <c:pt idx="45">
                  <c:v>27.000000000000014</c:v>
                </c:pt>
                <c:pt idx="46">
                  <c:v>27.600000000000016</c:v>
                </c:pt>
                <c:pt idx="47">
                  <c:v>28.200000000000014</c:v>
                </c:pt>
                <c:pt idx="48">
                  <c:v>28.800000000000015</c:v>
                </c:pt>
                <c:pt idx="49">
                  <c:v>29.400000000000016</c:v>
                </c:pt>
                <c:pt idx="50">
                  <c:v>30.000000000000014</c:v>
                </c:pt>
                <c:pt idx="51">
                  <c:v>30.600000000000016</c:v>
                </c:pt>
                <c:pt idx="52">
                  <c:v>31.200000000000014</c:v>
                </c:pt>
                <c:pt idx="53">
                  <c:v>31.800000000000015</c:v>
                </c:pt>
                <c:pt idx="54">
                  <c:v>32.400000000000013</c:v>
                </c:pt>
                <c:pt idx="55">
                  <c:v>33.000000000000014</c:v>
                </c:pt>
                <c:pt idx="56">
                  <c:v>33.600000000000016</c:v>
                </c:pt>
                <c:pt idx="57">
                  <c:v>34.200000000000017</c:v>
                </c:pt>
                <c:pt idx="58">
                  <c:v>34.800000000000018</c:v>
                </c:pt>
                <c:pt idx="59">
                  <c:v>35.40000000000002</c:v>
                </c:pt>
                <c:pt idx="60">
                  <c:v>36.000000000000021</c:v>
                </c:pt>
                <c:pt idx="61">
                  <c:v>36.600000000000023</c:v>
                </c:pt>
                <c:pt idx="62">
                  <c:v>37.200000000000017</c:v>
                </c:pt>
                <c:pt idx="63">
                  <c:v>37.800000000000018</c:v>
                </c:pt>
                <c:pt idx="64">
                  <c:v>38.40000000000002</c:v>
                </c:pt>
                <c:pt idx="65">
                  <c:v>39.000000000000021</c:v>
                </c:pt>
                <c:pt idx="66">
                  <c:v>39.600000000000023</c:v>
                </c:pt>
                <c:pt idx="67">
                  <c:v>40.200000000000024</c:v>
                </c:pt>
                <c:pt idx="68">
                  <c:v>40.800000000000026</c:v>
                </c:pt>
                <c:pt idx="69">
                  <c:v>41.40000000000002</c:v>
                </c:pt>
                <c:pt idx="70">
                  <c:v>42.000000000000021</c:v>
                </c:pt>
                <c:pt idx="71">
                  <c:v>42.600000000000023</c:v>
                </c:pt>
                <c:pt idx="72">
                  <c:v>43.200000000000024</c:v>
                </c:pt>
                <c:pt idx="73">
                  <c:v>43.800000000000026</c:v>
                </c:pt>
                <c:pt idx="74">
                  <c:v>44.400000000000027</c:v>
                </c:pt>
                <c:pt idx="75">
                  <c:v>45.000000000000028</c:v>
                </c:pt>
                <c:pt idx="76">
                  <c:v>45.60000000000003</c:v>
                </c:pt>
              </c:numCache>
            </c:numRef>
          </c:xVal>
          <c:yVal>
            <c:numRef>
              <c:f>'AP1  I(V) no Rs'!$C$18:$C$94</c:f>
              <c:numCache>
                <c:formatCode>0.00E+00</c:formatCode>
                <c:ptCount val="77"/>
                <c:pt idx="0">
                  <c:v>9.8799999998537036</c:v>
                </c:pt>
                <c:pt idx="1">
                  <c:v>9.8799999997850847</c:v>
                </c:pt>
                <c:pt idx="2">
                  <c:v>9.8799999996842764</c:v>
                </c:pt>
                <c:pt idx="3">
                  <c:v>9.8799999995361869</c:v>
                </c:pt>
                <c:pt idx="4">
                  <c:v>9.8799999993186365</c:v>
                </c:pt>
                <c:pt idx="5">
                  <c:v>9.8799999989990432</c:v>
                </c:pt>
                <c:pt idx="6">
                  <c:v>9.8799999985295432</c:v>
                </c:pt>
                <c:pt idx="7">
                  <c:v>9.8799999978398265</c:v>
                </c:pt>
                <c:pt idx="8">
                  <c:v>9.8799999968265997</c:v>
                </c:pt>
                <c:pt idx="9">
                  <c:v>9.8799999953381175</c:v>
                </c:pt>
                <c:pt idx="10">
                  <c:v>9.8799999931514666</c:v>
                </c:pt>
                <c:pt idx="11">
                  <c:v>9.8799999899391668</c:v>
                </c:pt>
                <c:pt idx="12">
                  <c:v>9.8799999852201399</c:v>
                </c:pt>
                <c:pt idx="13">
                  <c:v>9.8799999782876569</c:v>
                </c:pt>
                <c:pt idx="14">
                  <c:v>9.8799999681035011</c:v>
                </c:pt>
                <c:pt idx="15">
                  <c:v>9.8799999531424731</c:v>
                </c:pt>
                <c:pt idx="16">
                  <c:v>9.8799999311639866</c:v>
                </c:pt>
                <c:pt idx="17">
                  <c:v>9.8799998988765108</c:v>
                </c:pt>
                <c:pt idx="18">
                  <c:v>9.8799998514446177</c:v>
                </c:pt>
                <c:pt idx="19">
                  <c:v>9.8799997817648357</c:v>
                </c:pt>
                <c:pt idx="20">
                  <c:v>9.8799996794018075</c:v>
                </c:pt>
                <c:pt idx="21">
                  <c:v>9.8799995290254827</c:v>
                </c:pt>
                <c:pt idx="22">
                  <c:v>9.8799993081152646</c:v>
                </c:pt>
                <c:pt idx="23">
                  <c:v>9.8799989835872886</c:v>
                </c:pt>
                <c:pt idx="24">
                  <c:v>9.8799985068397245</c:v>
                </c:pt>
                <c:pt idx="25">
                  <c:v>9.8799978064741012</c:v>
                </c:pt>
                <c:pt idx="26">
                  <c:v>9.8799967776025461</c:v>
                </c:pt>
                <c:pt idx="27">
                  <c:v>9.8799952661396162</c:v>
                </c:pt>
                <c:pt idx="28">
                  <c:v>9.8799930457262199</c:v>
                </c:pt>
                <c:pt idx="29">
                  <c:v>9.8799897838297088</c:v>
                </c:pt>
                <c:pt idx="30">
                  <c:v>9.879984991943271</c:v>
                </c:pt>
                <c:pt idx="31">
                  <c:v>9.8799779524263585</c:v>
                </c:pt>
                <c:pt idx="32">
                  <c:v>9.8799676110297163</c:v>
                </c:pt>
                <c:pt idx="33">
                  <c:v>9.8799524190093155</c:v>
                </c:pt>
                <c:pt idx="34">
                  <c:v>9.8799301011839908</c:v>
                </c:pt>
                <c:pt idx="35">
                  <c:v>9.8798973152006901</c:v>
                </c:pt>
                <c:pt idx="36">
                  <c:v>9.8798491509783535</c:v>
                </c:pt>
                <c:pt idx="37">
                  <c:v>9.8797783953663583</c:v>
                </c:pt>
                <c:pt idx="38">
                  <c:v>9.879674451891594</c:v>
                </c:pt>
                <c:pt idx="39">
                  <c:v>9.8795217538137869</c:v>
                </c:pt>
                <c:pt idx="40">
                  <c:v>9.8792974328256822</c:v>
                </c:pt>
                <c:pt idx="41">
                  <c:v>9.8789678942589436</c:v>
                </c:pt>
                <c:pt idx="42">
                  <c:v>9.8784837858931329</c:v>
                </c:pt>
                <c:pt idx="43">
                  <c:v>9.8777726068886054</c:v>
                </c:pt>
                <c:pt idx="44">
                  <c:v>9.8767278499453202</c:v>
                </c:pt>
                <c:pt idx="45">
                  <c:v>9.8751930506000196</c:v>
                </c:pt>
                <c:pt idx="46">
                  <c:v>9.8729383548590857</c:v>
                </c:pt>
                <c:pt idx="47">
                  <c:v>9.8696260958984912</c:v>
                </c:pt>
                <c:pt idx="48">
                  <c:v>9.8647602245426107</c:v>
                </c:pt>
                <c:pt idx="49">
                  <c:v>9.8576120201498814</c:v>
                </c:pt>
                <c:pt idx="50">
                  <c:v>9.8471109562492742</c:v>
                </c:pt>
                <c:pt idx="51">
                  <c:v>9.8316843767915305</c:v>
                </c:pt>
                <c:pt idx="52">
                  <c:v>9.8090219726752856</c:v>
                </c:pt>
                <c:pt idx="53">
                  <c:v>9.7757297861776333</c:v>
                </c:pt>
                <c:pt idx="54">
                  <c:v>9.7268219264417866</c:v>
                </c:pt>
                <c:pt idx="55">
                  <c:v>9.6549738745239626</c:v>
                </c:pt>
                <c:pt idx="56">
                  <c:v>9.5494255517744584</c:v>
                </c:pt>
                <c:pt idx="57">
                  <c:v>9.3943698733271841</c:v>
                </c:pt>
                <c:pt idx="58">
                  <c:v>9.1665854539025027</c:v>
                </c:pt>
                <c:pt idx="59">
                  <c:v>8.8319589361753099</c:v>
                </c:pt>
                <c:pt idx="60">
                  <c:v>8.3403761200676687</c:v>
                </c:pt>
                <c:pt idx="61">
                  <c:v>7.6182167803547163</c:v>
                </c:pt>
                <c:pt idx="62">
                  <c:v>6.5573291845188564</c:v>
                </c:pt>
                <c:pt idx="63">
                  <c:v>4.9988331170917766</c:v>
                </c:pt>
                <c:pt idx="64">
                  <c:v>2.7093257256211407</c:v>
                </c:pt>
                <c:pt idx="65">
                  <c:v>-0.65407326213013128</c:v>
                </c:pt>
                <c:pt idx="66">
                  <c:v>-5.5950718336787819</c:v>
                </c:pt>
                <c:pt idx="67">
                  <c:v>-12.853641802021409</c:v>
                </c:pt>
                <c:pt idx="68">
                  <c:v>-23.516838162511924</c:v>
                </c:pt>
                <c:pt idx="69">
                  <c:v>-39.181598179744149</c:v>
                </c:pt>
                <c:pt idx="70">
                  <c:v>-62.193901254897689</c:v>
                </c:pt>
                <c:pt idx="71">
                  <c:v>-96.00010653606094</c:v>
                </c:pt>
                <c:pt idx="72">
                  <c:v>-145.66308515144866</c:v>
                </c:pt>
                <c:pt idx="73">
                  <c:v>-218.62044385052425</c:v>
                </c:pt>
                <c:pt idx="74">
                  <c:v>-325.79839283275589</c:v>
                </c:pt>
                <c:pt idx="75">
                  <c:v>-483.24807238349285</c:v>
                </c:pt>
                <c:pt idx="76">
                  <c:v>-714.54939719929121</c:v>
                </c:pt>
              </c:numCache>
            </c:numRef>
          </c:yVal>
          <c:smooth val="1"/>
          <c:extLst>
            <c:ext xmlns:c16="http://schemas.microsoft.com/office/drawing/2014/chart" uri="{C3380CC4-5D6E-409C-BE32-E72D297353CC}">
              <c16:uniqueId val="{00000000-B460-495C-B1F2-B6E4B1A89D0E}"/>
            </c:ext>
          </c:extLst>
        </c:ser>
        <c:dLbls>
          <c:showLegendKey val="0"/>
          <c:showVal val="0"/>
          <c:showCatName val="0"/>
          <c:showSerName val="0"/>
          <c:showPercent val="0"/>
          <c:showBubbleSize val="0"/>
        </c:dLbls>
        <c:axId val="494432560"/>
        <c:axId val="494433544"/>
      </c:scatterChart>
      <c:valAx>
        <c:axId val="543776080"/>
        <c:scaling>
          <c:orientation val="minMax"/>
          <c:max val="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U [V]</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778704"/>
        <c:crosses val="autoZero"/>
        <c:crossBetween val="midCat"/>
      </c:valAx>
      <c:valAx>
        <c:axId val="5437787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 [W]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776080"/>
        <c:crosses val="autoZero"/>
        <c:crossBetween val="midCat"/>
      </c:valAx>
      <c:valAx>
        <c:axId val="494433544"/>
        <c:scaling>
          <c:orientation val="minMax"/>
          <c:max val="10"/>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 [A]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94432560"/>
        <c:crosses val="max"/>
        <c:crossBetween val="midCat"/>
      </c:valAx>
      <c:valAx>
        <c:axId val="494432560"/>
        <c:scaling>
          <c:orientation val="minMax"/>
        </c:scaling>
        <c:delete val="1"/>
        <c:axPos val="b"/>
        <c:numFmt formatCode="General" sourceLinked="1"/>
        <c:majorTickMark val="out"/>
        <c:minorTickMark val="none"/>
        <c:tickLblPos val="nextTo"/>
        <c:crossAx val="494433544"/>
        <c:crosses val="autoZero"/>
        <c:crossBetween val="midCat"/>
      </c:valAx>
      <c:spPr>
        <a:noFill/>
        <a:ln>
          <a:noFill/>
        </a:ln>
        <a:effectLst/>
      </c:spPr>
    </c:plotArea>
    <c:legend>
      <c:legendPos val="r"/>
      <c:layout>
        <c:manualLayout>
          <c:xMode val="edge"/>
          <c:yMode val="edge"/>
          <c:x val="0.50889723674184195"/>
          <c:y val="0.66396241693192604"/>
          <c:w val="0.1662029597743406"/>
          <c:h val="0.11968168872507959"/>
        </c:manualLayout>
      </c:layout>
      <c:overlay val="0"/>
      <c:spPr>
        <a:solidFill>
          <a:schemeClr val="bg1">
            <a:lumMod val="95000"/>
          </a:schemeClr>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PV Module ce-Si, 60 cells, 6"</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8715678258416359E-2"/>
          <c:y val="0.11742955794647808"/>
          <c:w val="0.79673729443206931"/>
          <c:h val="0.67699945903708603"/>
        </c:manualLayout>
      </c:layout>
      <c:scatterChart>
        <c:scatterStyle val="smoothMarker"/>
        <c:varyColors val="0"/>
        <c:ser>
          <c:idx val="0"/>
          <c:order val="0"/>
          <c:tx>
            <c:strRef>
              <c:f>'AP1  I(V) no Rs'!$C$17</c:f>
              <c:strCache>
                <c:ptCount val="1"/>
                <c:pt idx="0">
                  <c:v>I [A]</c:v>
                </c:pt>
              </c:strCache>
            </c:strRef>
          </c:tx>
          <c:spPr>
            <a:ln w="19050" cap="rnd">
              <a:solidFill>
                <a:srgbClr val="FF0000"/>
              </a:solidFill>
              <a:round/>
            </a:ln>
            <a:effectLst/>
          </c:spPr>
          <c:marker>
            <c:symbol val="circle"/>
            <c:size val="5"/>
            <c:spPr>
              <a:solidFill>
                <a:srgbClr val="FF0000"/>
              </a:solidFill>
              <a:ln w="9525">
                <a:solidFill>
                  <a:srgbClr val="FF0000"/>
                </a:solidFill>
              </a:ln>
              <a:effectLst/>
            </c:spPr>
          </c:marker>
          <c:xVal>
            <c:numRef>
              <c:f>'AP1  I(V) no Rs'!$E$18:$E$94</c:f>
              <c:numCache>
                <c:formatCode>General</c:formatCode>
                <c:ptCount val="77"/>
                <c:pt idx="0">
                  <c:v>0</c:v>
                </c:pt>
                <c:pt idx="1">
                  <c:v>0.6</c:v>
                </c:pt>
                <c:pt idx="2">
                  <c:v>1.2</c:v>
                </c:pt>
                <c:pt idx="3">
                  <c:v>1.7999999999999998</c:v>
                </c:pt>
                <c:pt idx="4">
                  <c:v>2.4</c:v>
                </c:pt>
                <c:pt idx="5">
                  <c:v>3</c:v>
                </c:pt>
                <c:pt idx="6">
                  <c:v>3.6</c:v>
                </c:pt>
                <c:pt idx="7">
                  <c:v>4.2</c:v>
                </c:pt>
                <c:pt idx="8">
                  <c:v>4.8</c:v>
                </c:pt>
                <c:pt idx="9">
                  <c:v>5.3999999999999995</c:v>
                </c:pt>
                <c:pt idx="10">
                  <c:v>5.9999999999999991</c:v>
                </c:pt>
                <c:pt idx="11">
                  <c:v>6.6</c:v>
                </c:pt>
                <c:pt idx="12">
                  <c:v>7.1999999999999993</c:v>
                </c:pt>
                <c:pt idx="13">
                  <c:v>7.7999999999999989</c:v>
                </c:pt>
                <c:pt idx="14">
                  <c:v>8.3999999999999986</c:v>
                </c:pt>
                <c:pt idx="15">
                  <c:v>9</c:v>
                </c:pt>
                <c:pt idx="16">
                  <c:v>9.6</c:v>
                </c:pt>
                <c:pt idx="17">
                  <c:v>10.200000000000001</c:v>
                </c:pt>
                <c:pt idx="18">
                  <c:v>10.8</c:v>
                </c:pt>
                <c:pt idx="19">
                  <c:v>11.400000000000002</c:v>
                </c:pt>
                <c:pt idx="20">
                  <c:v>12.000000000000002</c:v>
                </c:pt>
                <c:pt idx="21">
                  <c:v>12.600000000000003</c:v>
                </c:pt>
                <c:pt idx="22">
                  <c:v>13.200000000000003</c:v>
                </c:pt>
                <c:pt idx="23">
                  <c:v>13.800000000000004</c:v>
                </c:pt>
                <c:pt idx="24">
                  <c:v>14.400000000000004</c:v>
                </c:pt>
                <c:pt idx="25">
                  <c:v>15.000000000000004</c:v>
                </c:pt>
                <c:pt idx="26">
                  <c:v>15.600000000000003</c:v>
                </c:pt>
                <c:pt idx="27">
                  <c:v>16.200000000000003</c:v>
                </c:pt>
                <c:pt idx="28">
                  <c:v>16.800000000000004</c:v>
                </c:pt>
                <c:pt idx="29">
                  <c:v>17.400000000000006</c:v>
                </c:pt>
                <c:pt idx="30">
                  <c:v>18.000000000000007</c:v>
                </c:pt>
                <c:pt idx="31">
                  <c:v>18.600000000000005</c:v>
                </c:pt>
                <c:pt idx="32">
                  <c:v>19.200000000000006</c:v>
                </c:pt>
                <c:pt idx="33">
                  <c:v>19.800000000000008</c:v>
                </c:pt>
                <c:pt idx="34">
                  <c:v>20.400000000000009</c:v>
                </c:pt>
                <c:pt idx="35">
                  <c:v>21.000000000000007</c:v>
                </c:pt>
                <c:pt idx="36">
                  <c:v>21.600000000000009</c:v>
                </c:pt>
                <c:pt idx="37">
                  <c:v>22.20000000000001</c:v>
                </c:pt>
                <c:pt idx="38">
                  <c:v>22.800000000000011</c:v>
                </c:pt>
                <c:pt idx="39">
                  <c:v>23.400000000000009</c:v>
                </c:pt>
                <c:pt idx="40">
                  <c:v>24.000000000000011</c:v>
                </c:pt>
                <c:pt idx="41">
                  <c:v>24.600000000000012</c:v>
                </c:pt>
                <c:pt idx="42">
                  <c:v>25.200000000000014</c:v>
                </c:pt>
                <c:pt idx="43">
                  <c:v>25.800000000000011</c:v>
                </c:pt>
                <c:pt idx="44">
                  <c:v>26.400000000000013</c:v>
                </c:pt>
                <c:pt idx="45">
                  <c:v>27.000000000000014</c:v>
                </c:pt>
                <c:pt idx="46">
                  <c:v>27.600000000000016</c:v>
                </c:pt>
                <c:pt idx="47">
                  <c:v>28.200000000000014</c:v>
                </c:pt>
                <c:pt idx="48">
                  <c:v>28.800000000000015</c:v>
                </c:pt>
                <c:pt idx="49">
                  <c:v>29.400000000000016</c:v>
                </c:pt>
                <c:pt idx="50">
                  <c:v>30.000000000000014</c:v>
                </c:pt>
                <c:pt idx="51">
                  <c:v>30.600000000000016</c:v>
                </c:pt>
                <c:pt idx="52">
                  <c:v>31.200000000000014</c:v>
                </c:pt>
                <c:pt idx="53">
                  <c:v>31.800000000000015</c:v>
                </c:pt>
                <c:pt idx="54">
                  <c:v>32.400000000000013</c:v>
                </c:pt>
                <c:pt idx="55">
                  <c:v>33.000000000000014</c:v>
                </c:pt>
                <c:pt idx="56">
                  <c:v>33.600000000000016</c:v>
                </c:pt>
                <c:pt idx="57">
                  <c:v>34.200000000000017</c:v>
                </c:pt>
                <c:pt idx="58">
                  <c:v>34.800000000000018</c:v>
                </c:pt>
                <c:pt idx="59">
                  <c:v>35.40000000000002</c:v>
                </c:pt>
                <c:pt idx="60">
                  <c:v>36.000000000000021</c:v>
                </c:pt>
                <c:pt idx="61">
                  <c:v>36.600000000000023</c:v>
                </c:pt>
                <c:pt idx="62">
                  <c:v>37.200000000000017</c:v>
                </c:pt>
                <c:pt idx="63">
                  <c:v>37.800000000000018</c:v>
                </c:pt>
                <c:pt idx="64">
                  <c:v>38.40000000000002</c:v>
                </c:pt>
                <c:pt idx="65">
                  <c:v>39.000000000000021</c:v>
                </c:pt>
                <c:pt idx="66">
                  <c:v>39.600000000000023</c:v>
                </c:pt>
                <c:pt idx="67">
                  <c:v>40.200000000000024</c:v>
                </c:pt>
                <c:pt idx="68">
                  <c:v>40.800000000000026</c:v>
                </c:pt>
                <c:pt idx="69">
                  <c:v>41.40000000000002</c:v>
                </c:pt>
                <c:pt idx="70">
                  <c:v>42.000000000000021</c:v>
                </c:pt>
                <c:pt idx="71">
                  <c:v>42.600000000000023</c:v>
                </c:pt>
                <c:pt idx="72">
                  <c:v>43.200000000000024</c:v>
                </c:pt>
                <c:pt idx="73">
                  <c:v>43.800000000000026</c:v>
                </c:pt>
                <c:pt idx="74">
                  <c:v>44.400000000000027</c:v>
                </c:pt>
                <c:pt idx="75">
                  <c:v>45.000000000000028</c:v>
                </c:pt>
                <c:pt idx="76">
                  <c:v>45.60000000000003</c:v>
                </c:pt>
              </c:numCache>
            </c:numRef>
          </c:xVal>
          <c:yVal>
            <c:numRef>
              <c:f>'AP1  I(V) no Rs'!$C$18:$C$94</c:f>
              <c:numCache>
                <c:formatCode>0.00E+00</c:formatCode>
                <c:ptCount val="77"/>
                <c:pt idx="0">
                  <c:v>9.8799999998537036</c:v>
                </c:pt>
                <c:pt idx="1">
                  <c:v>9.8799999997850847</c:v>
                </c:pt>
                <c:pt idx="2">
                  <c:v>9.8799999996842764</c:v>
                </c:pt>
                <c:pt idx="3">
                  <c:v>9.8799999995361869</c:v>
                </c:pt>
                <c:pt idx="4">
                  <c:v>9.8799999993186365</c:v>
                </c:pt>
                <c:pt idx="5">
                  <c:v>9.8799999989990432</c:v>
                </c:pt>
                <c:pt idx="6">
                  <c:v>9.8799999985295432</c:v>
                </c:pt>
                <c:pt idx="7">
                  <c:v>9.8799999978398265</c:v>
                </c:pt>
                <c:pt idx="8">
                  <c:v>9.8799999968265997</c:v>
                </c:pt>
                <c:pt idx="9">
                  <c:v>9.8799999953381175</c:v>
                </c:pt>
                <c:pt idx="10">
                  <c:v>9.8799999931514666</c:v>
                </c:pt>
                <c:pt idx="11">
                  <c:v>9.8799999899391668</c:v>
                </c:pt>
                <c:pt idx="12">
                  <c:v>9.8799999852201399</c:v>
                </c:pt>
                <c:pt idx="13">
                  <c:v>9.8799999782876569</c:v>
                </c:pt>
                <c:pt idx="14">
                  <c:v>9.8799999681035011</c:v>
                </c:pt>
                <c:pt idx="15">
                  <c:v>9.8799999531424731</c:v>
                </c:pt>
                <c:pt idx="16">
                  <c:v>9.8799999311639866</c:v>
                </c:pt>
                <c:pt idx="17">
                  <c:v>9.8799998988765108</c:v>
                </c:pt>
                <c:pt idx="18">
                  <c:v>9.8799998514446177</c:v>
                </c:pt>
                <c:pt idx="19">
                  <c:v>9.8799997817648357</c:v>
                </c:pt>
                <c:pt idx="20">
                  <c:v>9.8799996794018075</c:v>
                </c:pt>
                <c:pt idx="21">
                  <c:v>9.8799995290254827</c:v>
                </c:pt>
                <c:pt idx="22">
                  <c:v>9.8799993081152646</c:v>
                </c:pt>
                <c:pt idx="23">
                  <c:v>9.8799989835872886</c:v>
                </c:pt>
                <c:pt idx="24">
                  <c:v>9.8799985068397245</c:v>
                </c:pt>
                <c:pt idx="25">
                  <c:v>9.8799978064741012</c:v>
                </c:pt>
                <c:pt idx="26">
                  <c:v>9.8799967776025461</c:v>
                </c:pt>
                <c:pt idx="27">
                  <c:v>9.8799952661396162</c:v>
                </c:pt>
                <c:pt idx="28">
                  <c:v>9.8799930457262199</c:v>
                </c:pt>
                <c:pt idx="29">
                  <c:v>9.8799897838297088</c:v>
                </c:pt>
                <c:pt idx="30">
                  <c:v>9.879984991943271</c:v>
                </c:pt>
                <c:pt idx="31">
                  <c:v>9.8799779524263585</c:v>
                </c:pt>
                <c:pt idx="32">
                  <c:v>9.8799676110297163</c:v>
                </c:pt>
                <c:pt idx="33">
                  <c:v>9.8799524190093155</c:v>
                </c:pt>
                <c:pt idx="34">
                  <c:v>9.8799301011839908</c:v>
                </c:pt>
                <c:pt idx="35">
                  <c:v>9.8798973152006901</c:v>
                </c:pt>
                <c:pt idx="36">
                  <c:v>9.8798491509783535</c:v>
                </c:pt>
                <c:pt idx="37">
                  <c:v>9.8797783953663583</c:v>
                </c:pt>
                <c:pt idx="38">
                  <c:v>9.879674451891594</c:v>
                </c:pt>
                <c:pt idx="39">
                  <c:v>9.8795217538137869</c:v>
                </c:pt>
                <c:pt idx="40">
                  <c:v>9.8792974328256822</c:v>
                </c:pt>
                <c:pt idx="41">
                  <c:v>9.8789678942589436</c:v>
                </c:pt>
                <c:pt idx="42">
                  <c:v>9.8784837858931329</c:v>
                </c:pt>
                <c:pt idx="43">
                  <c:v>9.8777726068886054</c:v>
                </c:pt>
                <c:pt idx="44">
                  <c:v>9.8767278499453202</c:v>
                </c:pt>
                <c:pt idx="45">
                  <c:v>9.8751930506000196</c:v>
                </c:pt>
                <c:pt idx="46">
                  <c:v>9.8729383548590857</c:v>
                </c:pt>
                <c:pt idx="47">
                  <c:v>9.8696260958984912</c:v>
                </c:pt>
                <c:pt idx="48">
                  <c:v>9.8647602245426107</c:v>
                </c:pt>
                <c:pt idx="49">
                  <c:v>9.8576120201498814</c:v>
                </c:pt>
                <c:pt idx="50">
                  <c:v>9.8471109562492742</c:v>
                </c:pt>
                <c:pt idx="51">
                  <c:v>9.8316843767915305</c:v>
                </c:pt>
                <c:pt idx="52">
                  <c:v>9.8090219726752856</c:v>
                </c:pt>
                <c:pt idx="53">
                  <c:v>9.7757297861776333</c:v>
                </c:pt>
                <c:pt idx="54">
                  <c:v>9.7268219264417866</c:v>
                </c:pt>
                <c:pt idx="55">
                  <c:v>9.6549738745239626</c:v>
                </c:pt>
                <c:pt idx="56">
                  <c:v>9.5494255517744584</c:v>
                </c:pt>
                <c:pt idx="57">
                  <c:v>9.3943698733271841</c:v>
                </c:pt>
                <c:pt idx="58">
                  <c:v>9.1665854539025027</c:v>
                </c:pt>
                <c:pt idx="59">
                  <c:v>8.8319589361753099</c:v>
                </c:pt>
                <c:pt idx="60">
                  <c:v>8.3403761200676687</c:v>
                </c:pt>
                <c:pt idx="61">
                  <c:v>7.6182167803547163</c:v>
                </c:pt>
                <c:pt idx="62">
                  <c:v>6.5573291845188564</c:v>
                </c:pt>
                <c:pt idx="63">
                  <c:v>4.9988331170917766</c:v>
                </c:pt>
                <c:pt idx="64">
                  <c:v>2.7093257256211407</c:v>
                </c:pt>
                <c:pt idx="65">
                  <c:v>-0.65407326213013128</c:v>
                </c:pt>
                <c:pt idx="66">
                  <c:v>-5.5950718336787819</c:v>
                </c:pt>
                <c:pt idx="67">
                  <c:v>-12.853641802021409</c:v>
                </c:pt>
                <c:pt idx="68">
                  <c:v>-23.516838162511924</c:v>
                </c:pt>
                <c:pt idx="69">
                  <c:v>-39.181598179744149</c:v>
                </c:pt>
                <c:pt idx="70">
                  <c:v>-62.193901254897689</c:v>
                </c:pt>
                <c:pt idx="71">
                  <c:v>-96.00010653606094</c:v>
                </c:pt>
                <c:pt idx="72">
                  <c:v>-145.66308515144866</c:v>
                </c:pt>
                <c:pt idx="73">
                  <c:v>-218.62044385052425</c:v>
                </c:pt>
                <c:pt idx="74">
                  <c:v>-325.79839283275589</c:v>
                </c:pt>
                <c:pt idx="75">
                  <c:v>-483.24807238349285</c:v>
                </c:pt>
                <c:pt idx="76">
                  <c:v>-714.54939719929121</c:v>
                </c:pt>
              </c:numCache>
            </c:numRef>
          </c:yVal>
          <c:smooth val="1"/>
          <c:extLst>
            <c:ext xmlns:c16="http://schemas.microsoft.com/office/drawing/2014/chart" uri="{C3380CC4-5D6E-409C-BE32-E72D297353CC}">
              <c16:uniqueId val="{00000000-903F-4337-9A4C-109591A40399}"/>
            </c:ext>
          </c:extLst>
        </c:ser>
        <c:ser>
          <c:idx val="1"/>
          <c:order val="1"/>
          <c:tx>
            <c:v>I_RL</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'AP1  I(V) no Rs'!$E$18:$E$94</c:f>
              <c:numCache>
                <c:formatCode>General</c:formatCode>
                <c:ptCount val="77"/>
                <c:pt idx="0">
                  <c:v>0</c:v>
                </c:pt>
                <c:pt idx="1">
                  <c:v>0.6</c:v>
                </c:pt>
                <c:pt idx="2">
                  <c:v>1.2</c:v>
                </c:pt>
                <c:pt idx="3">
                  <c:v>1.7999999999999998</c:v>
                </c:pt>
                <c:pt idx="4">
                  <c:v>2.4</c:v>
                </c:pt>
                <c:pt idx="5">
                  <c:v>3</c:v>
                </c:pt>
                <c:pt idx="6">
                  <c:v>3.6</c:v>
                </c:pt>
                <c:pt idx="7">
                  <c:v>4.2</c:v>
                </c:pt>
                <c:pt idx="8">
                  <c:v>4.8</c:v>
                </c:pt>
                <c:pt idx="9">
                  <c:v>5.3999999999999995</c:v>
                </c:pt>
                <c:pt idx="10">
                  <c:v>5.9999999999999991</c:v>
                </c:pt>
                <c:pt idx="11">
                  <c:v>6.6</c:v>
                </c:pt>
                <c:pt idx="12">
                  <c:v>7.1999999999999993</c:v>
                </c:pt>
                <c:pt idx="13">
                  <c:v>7.7999999999999989</c:v>
                </c:pt>
                <c:pt idx="14">
                  <c:v>8.3999999999999986</c:v>
                </c:pt>
                <c:pt idx="15">
                  <c:v>9</c:v>
                </c:pt>
                <c:pt idx="16">
                  <c:v>9.6</c:v>
                </c:pt>
                <c:pt idx="17">
                  <c:v>10.200000000000001</c:v>
                </c:pt>
                <c:pt idx="18">
                  <c:v>10.8</c:v>
                </c:pt>
                <c:pt idx="19">
                  <c:v>11.400000000000002</c:v>
                </c:pt>
                <c:pt idx="20">
                  <c:v>12.000000000000002</c:v>
                </c:pt>
                <c:pt idx="21">
                  <c:v>12.600000000000003</c:v>
                </c:pt>
                <c:pt idx="22">
                  <c:v>13.200000000000003</c:v>
                </c:pt>
                <c:pt idx="23">
                  <c:v>13.800000000000004</c:v>
                </c:pt>
                <c:pt idx="24">
                  <c:v>14.400000000000004</c:v>
                </c:pt>
                <c:pt idx="25">
                  <c:v>15.000000000000004</c:v>
                </c:pt>
                <c:pt idx="26">
                  <c:v>15.600000000000003</c:v>
                </c:pt>
                <c:pt idx="27">
                  <c:v>16.200000000000003</c:v>
                </c:pt>
                <c:pt idx="28">
                  <c:v>16.800000000000004</c:v>
                </c:pt>
                <c:pt idx="29">
                  <c:v>17.400000000000006</c:v>
                </c:pt>
                <c:pt idx="30">
                  <c:v>18.000000000000007</c:v>
                </c:pt>
                <c:pt idx="31">
                  <c:v>18.600000000000005</c:v>
                </c:pt>
                <c:pt idx="32">
                  <c:v>19.200000000000006</c:v>
                </c:pt>
                <c:pt idx="33">
                  <c:v>19.800000000000008</c:v>
                </c:pt>
                <c:pt idx="34">
                  <c:v>20.400000000000009</c:v>
                </c:pt>
                <c:pt idx="35">
                  <c:v>21.000000000000007</c:v>
                </c:pt>
                <c:pt idx="36">
                  <c:v>21.600000000000009</c:v>
                </c:pt>
                <c:pt idx="37">
                  <c:v>22.20000000000001</c:v>
                </c:pt>
                <c:pt idx="38">
                  <c:v>22.800000000000011</c:v>
                </c:pt>
                <c:pt idx="39">
                  <c:v>23.400000000000009</c:v>
                </c:pt>
                <c:pt idx="40">
                  <c:v>24.000000000000011</c:v>
                </c:pt>
                <c:pt idx="41">
                  <c:v>24.600000000000012</c:v>
                </c:pt>
                <c:pt idx="42">
                  <c:v>25.200000000000014</c:v>
                </c:pt>
                <c:pt idx="43">
                  <c:v>25.800000000000011</c:v>
                </c:pt>
                <c:pt idx="44">
                  <c:v>26.400000000000013</c:v>
                </c:pt>
                <c:pt idx="45">
                  <c:v>27.000000000000014</c:v>
                </c:pt>
                <c:pt idx="46">
                  <c:v>27.600000000000016</c:v>
                </c:pt>
                <c:pt idx="47">
                  <c:v>28.200000000000014</c:v>
                </c:pt>
                <c:pt idx="48">
                  <c:v>28.800000000000015</c:v>
                </c:pt>
                <c:pt idx="49">
                  <c:v>29.400000000000016</c:v>
                </c:pt>
                <c:pt idx="50">
                  <c:v>30.000000000000014</c:v>
                </c:pt>
                <c:pt idx="51">
                  <c:v>30.600000000000016</c:v>
                </c:pt>
                <c:pt idx="52">
                  <c:v>31.200000000000014</c:v>
                </c:pt>
                <c:pt idx="53">
                  <c:v>31.800000000000015</c:v>
                </c:pt>
                <c:pt idx="54">
                  <c:v>32.400000000000013</c:v>
                </c:pt>
                <c:pt idx="55">
                  <c:v>33.000000000000014</c:v>
                </c:pt>
                <c:pt idx="56">
                  <c:v>33.600000000000016</c:v>
                </c:pt>
                <c:pt idx="57">
                  <c:v>34.200000000000017</c:v>
                </c:pt>
                <c:pt idx="58">
                  <c:v>34.800000000000018</c:v>
                </c:pt>
                <c:pt idx="59">
                  <c:v>35.40000000000002</c:v>
                </c:pt>
                <c:pt idx="60">
                  <c:v>36.000000000000021</c:v>
                </c:pt>
                <c:pt idx="61">
                  <c:v>36.600000000000023</c:v>
                </c:pt>
                <c:pt idx="62">
                  <c:v>37.200000000000017</c:v>
                </c:pt>
                <c:pt idx="63">
                  <c:v>37.800000000000018</c:v>
                </c:pt>
                <c:pt idx="64">
                  <c:v>38.40000000000002</c:v>
                </c:pt>
                <c:pt idx="65">
                  <c:v>39.000000000000021</c:v>
                </c:pt>
                <c:pt idx="66">
                  <c:v>39.600000000000023</c:v>
                </c:pt>
                <c:pt idx="67">
                  <c:v>40.200000000000024</c:v>
                </c:pt>
                <c:pt idx="68">
                  <c:v>40.800000000000026</c:v>
                </c:pt>
                <c:pt idx="69">
                  <c:v>41.40000000000002</c:v>
                </c:pt>
                <c:pt idx="70">
                  <c:v>42.000000000000021</c:v>
                </c:pt>
                <c:pt idx="71">
                  <c:v>42.600000000000023</c:v>
                </c:pt>
                <c:pt idx="72">
                  <c:v>43.200000000000024</c:v>
                </c:pt>
                <c:pt idx="73">
                  <c:v>43.800000000000026</c:v>
                </c:pt>
                <c:pt idx="74">
                  <c:v>44.400000000000027</c:v>
                </c:pt>
                <c:pt idx="75">
                  <c:v>45.000000000000028</c:v>
                </c:pt>
                <c:pt idx="76">
                  <c:v>45.60000000000003</c:v>
                </c:pt>
              </c:numCache>
            </c:numRef>
          </c:xVal>
          <c:yVal>
            <c:numRef>
              <c:f>'AP1  I(V) no Rs'!$G$18:$G$94</c:f>
              <c:numCache>
                <c:formatCode>0.00</c:formatCode>
                <c:ptCount val="77"/>
                <c:pt idx="0">
                  <c:v>0</c:v>
                </c:pt>
                <c:pt idx="1">
                  <c:v>0.19354838709677419</c:v>
                </c:pt>
                <c:pt idx="2">
                  <c:v>0.38709677419354838</c:v>
                </c:pt>
                <c:pt idx="3">
                  <c:v>0.58064516129032251</c:v>
                </c:pt>
                <c:pt idx="4">
                  <c:v>0.77419354838709675</c:v>
                </c:pt>
                <c:pt idx="5">
                  <c:v>0.96774193548387089</c:v>
                </c:pt>
                <c:pt idx="6">
                  <c:v>1.1612903225806452</c:v>
                </c:pt>
                <c:pt idx="7">
                  <c:v>1.3548387096774195</c:v>
                </c:pt>
                <c:pt idx="8">
                  <c:v>1.5483870967741935</c:v>
                </c:pt>
                <c:pt idx="9">
                  <c:v>1.7419354838709675</c:v>
                </c:pt>
                <c:pt idx="10">
                  <c:v>1.9354838709677415</c:v>
                </c:pt>
                <c:pt idx="11">
                  <c:v>2.129032258064516</c:v>
                </c:pt>
                <c:pt idx="12">
                  <c:v>2.32258064516129</c:v>
                </c:pt>
                <c:pt idx="13">
                  <c:v>2.5161290322580641</c:v>
                </c:pt>
                <c:pt idx="14">
                  <c:v>2.7096774193548381</c:v>
                </c:pt>
                <c:pt idx="15">
                  <c:v>2.903225806451613</c:v>
                </c:pt>
                <c:pt idx="16">
                  <c:v>3.096774193548387</c:v>
                </c:pt>
                <c:pt idx="17">
                  <c:v>3.2903225806451615</c:v>
                </c:pt>
                <c:pt idx="18">
                  <c:v>3.4838709677419355</c:v>
                </c:pt>
                <c:pt idx="19">
                  <c:v>3.6774193548387104</c:v>
                </c:pt>
                <c:pt idx="20">
                  <c:v>3.8709677419354844</c:v>
                </c:pt>
                <c:pt idx="21">
                  <c:v>4.0645161290322589</c:v>
                </c:pt>
                <c:pt idx="22">
                  <c:v>4.2580645161290329</c:v>
                </c:pt>
                <c:pt idx="23">
                  <c:v>4.4516129032258078</c:v>
                </c:pt>
                <c:pt idx="24">
                  <c:v>4.6451612903225818</c:v>
                </c:pt>
                <c:pt idx="25">
                  <c:v>4.8387096774193559</c:v>
                </c:pt>
                <c:pt idx="26">
                  <c:v>5.0322580645161299</c:v>
                </c:pt>
                <c:pt idx="27">
                  <c:v>5.2258064516129039</c:v>
                </c:pt>
                <c:pt idx="28">
                  <c:v>5.4193548387096788</c:v>
                </c:pt>
                <c:pt idx="29">
                  <c:v>5.6129032258064528</c:v>
                </c:pt>
                <c:pt idx="30">
                  <c:v>5.8064516129032278</c:v>
                </c:pt>
                <c:pt idx="31">
                  <c:v>6.0000000000000018</c:v>
                </c:pt>
                <c:pt idx="32">
                  <c:v>6.1935483870967758</c:v>
                </c:pt>
                <c:pt idx="33">
                  <c:v>6.3870967741935507</c:v>
                </c:pt>
                <c:pt idx="34">
                  <c:v>6.5806451612903256</c:v>
                </c:pt>
                <c:pt idx="35">
                  <c:v>6.7741935483870988</c:v>
                </c:pt>
                <c:pt idx="36">
                  <c:v>6.9677419354838737</c:v>
                </c:pt>
                <c:pt idx="37">
                  <c:v>7.1612903225806486</c:v>
                </c:pt>
                <c:pt idx="38">
                  <c:v>7.3548387096774226</c:v>
                </c:pt>
                <c:pt idx="39">
                  <c:v>7.5483870967741966</c:v>
                </c:pt>
                <c:pt idx="40">
                  <c:v>7.7419354838709706</c:v>
                </c:pt>
                <c:pt idx="41">
                  <c:v>7.9354838709677455</c:v>
                </c:pt>
                <c:pt idx="42">
                  <c:v>8.1290322580645196</c:v>
                </c:pt>
                <c:pt idx="43">
                  <c:v>8.3225806451612936</c:v>
                </c:pt>
                <c:pt idx="44">
                  <c:v>8.5161290322580676</c:v>
                </c:pt>
                <c:pt idx="45">
                  <c:v>8.7096774193548434</c:v>
                </c:pt>
                <c:pt idx="46">
                  <c:v>8.9032258064516174</c:v>
                </c:pt>
                <c:pt idx="47">
                  <c:v>9.0967741935483915</c:v>
                </c:pt>
                <c:pt idx="48">
                  <c:v>9.2903225806451655</c:v>
                </c:pt>
                <c:pt idx="49">
                  <c:v>9.4838709677419413</c:v>
                </c:pt>
                <c:pt idx="50">
                  <c:v>9.6774193548387135</c:v>
                </c:pt>
                <c:pt idx="51">
                  <c:v>9.8709677419354893</c:v>
                </c:pt>
                <c:pt idx="52">
                  <c:v>10.064516129032262</c:v>
                </c:pt>
                <c:pt idx="53">
                  <c:v>10.258064516129037</c:v>
                </c:pt>
                <c:pt idx="54">
                  <c:v>10.45161290322581</c:v>
                </c:pt>
                <c:pt idx="55">
                  <c:v>10.645161290322585</c:v>
                </c:pt>
                <c:pt idx="56">
                  <c:v>10.838709677419359</c:v>
                </c:pt>
                <c:pt idx="57">
                  <c:v>11.032258064516133</c:v>
                </c:pt>
                <c:pt idx="58">
                  <c:v>11.225806451612909</c:v>
                </c:pt>
                <c:pt idx="59">
                  <c:v>11.419354838709683</c:v>
                </c:pt>
                <c:pt idx="60">
                  <c:v>11.612903225806457</c:v>
                </c:pt>
                <c:pt idx="61">
                  <c:v>11.806451612903233</c:v>
                </c:pt>
                <c:pt idx="62">
                  <c:v>12.000000000000005</c:v>
                </c:pt>
                <c:pt idx="63">
                  <c:v>12.193548387096779</c:v>
                </c:pt>
                <c:pt idx="64">
                  <c:v>12.387096774193555</c:v>
                </c:pt>
                <c:pt idx="65">
                  <c:v>12.580645161290329</c:v>
                </c:pt>
                <c:pt idx="66">
                  <c:v>12.774193548387103</c:v>
                </c:pt>
                <c:pt idx="67">
                  <c:v>12.967741935483879</c:v>
                </c:pt>
                <c:pt idx="68">
                  <c:v>13.161290322580653</c:v>
                </c:pt>
                <c:pt idx="69">
                  <c:v>13.354838709677425</c:v>
                </c:pt>
                <c:pt idx="70">
                  <c:v>13.548387096774199</c:v>
                </c:pt>
                <c:pt idx="71">
                  <c:v>13.741935483870975</c:v>
                </c:pt>
                <c:pt idx="72">
                  <c:v>13.935483870967749</c:v>
                </c:pt>
                <c:pt idx="73">
                  <c:v>14.129032258064523</c:v>
                </c:pt>
                <c:pt idx="74">
                  <c:v>14.322580645161299</c:v>
                </c:pt>
                <c:pt idx="75">
                  <c:v>14.516129032258073</c:v>
                </c:pt>
                <c:pt idx="76">
                  <c:v>14.709677419354849</c:v>
                </c:pt>
              </c:numCache>
            </c:numRef>
          </c:yVal>
          <c:smooth val="1"/>
          <c:extLst>
            <c:ext xmlns:c16="http://schemas.microsoft.com/office/drawing/2014/chart" uri="{C3380CC4-5D6E-409C-BE32-E72D297353CC}">
              <c16:uniqueId val="{00000000-7D16-48FD-B0E7-F4B1664F23CD}"/>
            </c:ext>
          </c:extLst>
        </c:ser>
        <c:ser>
          <c:idx val="2"/>
          <c:order val="2"/>
          <c:tx>
            <c:v>MP</c:v>
          </c:tx>
          <c:spPr>
            <a:ln w="19050" cap="rnd">
              <a:solidFill>
                <a:schemeClr val="accent6"/>
              </a:solidFill>
              <a:round/>
            </a:ln>
            <a:effectLst/>
          </c:spPr>
          <c:marker>
            <c:symbol val="circle"/>
            <c:size val="10"/>
            <c:spPr>
              <a:solidFill>
                <a:schemeClr val="accent6"/>
              </a:solidFill>
              <a:ln w="9525">
                <a:solidFill>
                  <a:schemeClr val="accent6"/>
                </a:solidFill>
              </a:ln>
              <a:effectLst/>
            </c:spPr>
          </c:marker>
          <c:xVal>
            <c:numRef>
              <c:f>'AP1  I(V) no Rs'!$F$5</c:f>
              <c:numCache>
                <c:formatCode>General</c:formatCode>
                <c:ptCount val="1"/>
                <c:pt idx="0">
                  <c:v>34.200000000000017</c:v>
                </c:pt>
              </c:numCache>
            </c:numRef>
          </c:xVal>
          <c:yVal>
            <c:numRef>
              <c:f>'AP1  I(V) no Rs'!$F$6</c:f>
              <c:numCache>
                <c:formatCode>0.00</c:formatCode>
                <c:ptCount val="1"/>
                <c:pt idx="0">
                  <c:v>9.3943698733271841</c:v>
                </c:pt>
              </c:numCache>
            </c:numRef>
          </c:yVal>
          <c:smooth val="1"/>
          <c:extLst>
            <c:ext xmlns:c16="http://schemas.microsoft.com/office/drawing/2014/chart" uri="{C3380CC4-5D6E-409C-BE32-E72D297353CC}">
              <c16:uniqueId val="{00000001-7D16-48FD-B0E7-F4B1664F23CD}"/>
            </c:ext>
          </c:extLst>
        </c:ser>
        <c:dLbls>
          <c:showLegendKey val="0"/>
          <c:showVal val="0"/>
          <c:showCatName val="0"/>
          <c:showSerName val="0"/>
          <c:showPercent val="0"/>
          <c:showBubbleSize val="0"/>
        </c:dLbls>
        <c:axId val="543776080"/>
        <c:axId val="543778704"/>
      </c:scatterChart>
      <c:valAx>
        <c:axId val="543776080"/>
        <c:scaling>
          <c:orientation val="minMax"/>
          <c:max val="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U [V]</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778704"/>
        <c:crosses val="autoZero"/>
        <c:crossBetween val="midCat"/>
      </c:valAx>
      <c:valAx>
        <c:axId val="5437787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 [A]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776080"/>
        <c:crosses val="autoZero"/>
        <c:crossBetween val="midCat"/>
      </c:valAx>
      <c:spPr>
        <a:noFill/>
        <a:ln>
          <a:noFill/>
        </a:ln>
        <a:effectLst/>
      </c:spPr>
    </c:plotArea>
    <c:legend>
      <c:legendPos val="r"/>
      <c:layout>
        <c:manualLayout>
          <c:xMode val="edge"/>
          <c:yMode val="edge"/>
          <c:x val="0.7956836567169"/>
          <c:y val="0.11890631991611737"/>
          <c:w val="0.10358058585201624"/>
          <c:h val="0.16847039710718356"/>
        </c:manualLayout>
      </c:layout>
      <c:overlay val="0"/>
      <c:spPr>
        <a:solidFill>
          <a:schemeClr val="bg1">
            <a:lumMod val="95000"/>
          </a:schemeClr>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PV Module cr-Si, 60 cells, 6", 3 bypass diodes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8530709828109696E-2"/>
          <c:y val="9.5201096169356528E-2"/>
          <c:w val="0.83906738550678761"/>
          <c:h val="0.80443212086479576"/>
        </c:manualLayout>
      </c:layout>
      <c:scatterChart>
        <c:scatterStyle val="smoothMarker"/>
        <c:varyColors val="0"/>
        <c:ser>
          <c:idx val="1"/>
          <c:order val="0"/>
          <c:tx>
            <c:v>I(U)</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'AP2 V(I, Rs ) Partial Shading'!$I$19:$I$2008</c:f>
              <c:numCache>
                <c:formatCode>_(* #,##0.00_);_(* \(#,##0.00\);_(* "-"??_);_(@_)</c:formatCode>
                <c:ptCount val="1990"/>
                <c:pt idx="0">
                  <c:v>0</c:v>
                </c:pt>
                <c:pt idx="1">
                  <c:v>4.4353906332315844</c:v>
                </c:pt>
                <c:pt idx="2">
                  <c:v>5.0066770233390017</c:v>
                </c:pt>
                <c:pt idx="3">
                  <c:v>5.3218776411972453</c:v>
                </c:pt>
                <c:pt idx="4">
                  <c:v>5.5682588376151756</c:v>
                </c:pt>
                <c:pt idx="5">
                  <c:v>5.7625018619314448</c:v>
                </c:pt>
                <c:pt idx="6">
                  <c:v>5.9800801553292509</c:v>
                </c:pt>
                <c:pt idx="7">
                  <c:v>6.1953875701729535</c:v>
                </c:pt>
                <c:pt idx="8">
                  <c:v>6.3791428347402555</c:v>
                </c:pt>
                <c:pt idx="9">
                  <c:v>6.5314409714162975</c:v>
                </c:pt>
                <c:pt idx="10">
                  <c:v>6.6663780372967469</c:v>
                </c:pt>
                <c:pt idx="11">
                  <c:v>6.7924438539663754</c:v>
                </c:pt>
                <c:pt idx="12">
                  <c:v>6.9164045584749267</c:v>
                </c:pt>
                <c:pt idx="13">
                  <c:v>7.0293104560221629</c:v>
                </c:pt>
                <c:pt idx="14">
                  <c:v>7.1360307619985299</c:v>
                </c:pt>
                <c:pt idx="15">
                  <c:v>7.2637842207314858</c:v>
                </c:pt>
                <c:pt idx="16">
                  <c:v>7.3964790373883913</c:v>
                </c:pt>
                <c:pt idx="17">
                  <c:v>7.5255995877418309</c:v>
                </c:pt>
                <c:pt idx="18">
                  <c:v>7.6375377571255489</c:v>
                </c:pt>
                <c:pt idx="19">
                  <c:v>7.7380991566614226</c:v>
                </c:pt>
                <c:pt idx="20">
                  <c:v>7.8224484577075506</c:v>
                </c:pt>
                <c:pt idx="21">
                  <c:v>7.8951099651659939</c:v>
                </c:pt>
                <c:pt idx="22">
                  <c:v>7.958943945468838</c:v>
                </c:pt>
                <c:pt idx="23">
                  <c:v>8.015874257687237</c:v>
                </c:pt>
                <c:pt idx="24">
                  <c:v>8.0672571824667294</c:v>
                </c:pt>
                <c:pt idx="25">
                  <c:v>8.1140848294961874</c:v>
                </c:pt>
                <c:pt idx="26">
                  <c:v>8.1571048703889204</c:v>
                </c:pt>
                <c:pt idx="27">
                  <c:v>8.1968947799093392</c:v>
                </c:pt>
                <c:pt idx="28">
                  <c:v>8.233909869711793</c:v>
                </c:pt>
                <c:pt idx="29">
                  <c:v>8.2685154878288483</c:v>
                </c:pt>
                <c:pt idx="30">
                  <c:v>8.3010092620230864</c:v>
                </c:pt>
                <c:pt idx="31">
                  <c:v>8.3316368669776555</c:v>
                </c:pt>
                <c:pt idx="32">
                  <c:v>8.360603454000378</c:v>
                </c:pt>
                <c:pt idx="33">
                  <c:v>8.3880821007433912</c:v>
                </c:pt>
                <c:pt idx="34">
                  <c:v>8.4142201672512353</c:v>
                </c:pt>
                <c:pt idx="35">
                  <c:v>8.4391441515776275</c:v>
                </c:pt>
                <c:pt idx="36">
                  <c:v>8.4629634509134011</c:v>
                </c:pt>
                <c:pt idx="37">
                  <c:v>8.4857733115451293</c:v>
                </c:pt>
                <c:pt idx="38">
                  <c:v>8.507657168927544</c:v>
                </c:pt>
                <c:pt idx="39">
                  <c:v>8.52868852318921</c:v>
                </c:pt>
                <c:pt idx="40">
                  <c:v>8.5489324565323646</c:v>
                </c:pt>
                <c:pt idx="41">
                  <c:v>8.5684468715691118</c:v>
                </c:pt>
                <c:pt idx="42">
                  <c:v>8.5872835100020168</c:v>
                </c:pt>
                <c:pt idx="43">
                  <c:v>8.6054887968066414</c:v>
                </c:pt>
                <c:pt idx="44">
                  <c:v>8.6231045446003716</c:v>
                </c:pt>
                <c:pt idx="45">
                  <c:v>8.6401685450961381</c:v>
                </c:pt>
                <c:pt idx="46">
                  <c:v>8.6567150686892269</c:v>
                </c:pt>
                <c:pt idx="47">
                  <c:v>8.672775288785413</c:v>
                </c:pt>
                <c:pt idx="48">
                  <c:v>8.6883776440780824</c:v>
                </c:pt>
                <c:pt idx="49">
                  <c:v>8.7035481493543223</c:v>
                </c:pt>
                <c:pt idx="50">
                  <c:v>8.7183106633634342</c:v>
                </c:pt>
                <c:pt idx="51">
                  <c:v>8.7326871206750702</c:v>
                </c:pt>
                <c:pt idx="52">
                  <c:v>8.7466977331843783</c:v>
                </c:pt>
                <c:pt idx="53">
                  <c:v>8.760361165911041</c:v>
                </c:pt>
                <c:pt idx="54">
                  <c:v>8.7736946909297018</c:v>
                </c:pt>
                <c:pt idx="55">
                  <c:v>8.7867143226171205</c:v>
                </c:pt>
                <c:pt idx="56">
                  <c:v>8.799434936872899</c:v>
                </c:pt>
                <c:pt idx="57">
                  <c:v>8.8118703765400497</c:v>
                </c:pt>
                <c:pt idx="58">
                  <c:v>8.824033544898958</c:v>
                </c:pt>
                <c:pt idx="59">
                  <c:v>8.8359364888181915</c:v>
                </c:pt>
                <c:pt idx="60">
                  <c:v>8.8475904729055408</c:v>
                </c:pt>
                <c:pt idx="61">
                  <c:v>8.8590060458035165</c:v>
                </c:pt>
                <c:pt idx="62">
                  <c:v>8.8701930996072171</c:v>
                </c:pt>
                <c:pt idx="63">
                  <c:v>8.8811609232434527</c:v>
                </c:pt>
                <c:pt idx="64">
                  <c:v>8.8919182505329015</c:v>
                </c:pt>
                <c:pt idx="65">
                  <c:v>8.9024733035584518</c:v>
                </c:pt>
                <c:pt idx="66">
                  <c:v>8.9128338318793432</c:v>
                </c:pt>
                <c:pt idx="67">
                  <c:v>8.9230071480595363</c:v>
                </c:pt>
                <c:pt idx="68">
                  <c:v>8.9330001599185227</c:v>
                </c:pt>
                <c:pt idx="69">
                  <c:v>8.9428193998606886</c:v>
                </c:pt>
                <c:pt idx="70">
                  <c:v>8.952471051595289</c:v>
                </c:pt>
                <c:pt idx="71">
                  <c:v>8.9619609745206734</c:v>
                </c:pt>
                <c:pt idx="72">
                  <c:v>8.9712947260135874</c:v>
                </c:pt>
                <c:pt idx="73">
                  <c:v>8.9804775818359275</c:v>
                </c:pt>
                <c:pt idx="74">
                  <c:v>8.9895145548465134</c:v>
                </c:pt>
                <c:pt idx="75">
                  <c:v>8.9984104121841479</c:v>
                </c:pt>
                <c:pt idx="76">
                  <c:v>9.0071696910693362</c:v>
                </c:pt>
                <c:pt idx="77">
                  <c:v>9.0157967133558898</c:v>
                </c:pt>
                <c:pt idx="78">
                  <c:v>9.024295598949216</c:v>
                </c:pt>
                <c:pt idx="79">
                  <c:v>9.0326702781955781</c:v>
                </c:pt>
                <c:pt idx="80">
                  <c:v>9.0409245033356314</c:v>
                </c:pt>
                <c:pt idx="81">
                  <c:v>9.0490618591057252</c:v>
                </c:pt>
                <c:pt idx="82">
                  <c:v>9.0570857725620328</c:v>
                </c:pt>
                <c:pt idx="83">
                  <c:v>9.0649995221947925</c:v>
                </c:pt>
                <c:pt idx="84">
                  <c:v>9.0728062463934425</c:v>
                </c:pt>
                <c:pt idx="85">
                  <c:v>9.0805089513172508</c:v>
                </c:pt>
                <c:pt idx="86">
                  <c:v>9.0881105182209172</c:v>
                </c:pt>
                <c:pt idx="87">
                  <c:v>9.095613710279796</c:v>
                </c:pt>
                <c:pt idx="88">
                  <c:v>9.1030211789551956</c:v>
                </c:pt>
                <c:pt idx="89">
                  <c:v>9.1103354699364569</c:v>
                </c:pt>
                <c:pt idx="90">
                  <c:v>9.1175590286931314</c:v>
                </c:pt>
                <c:pt idx="91">
                  <c:v>9.1246942056675948</c:v>
                </c:pt>
                <c:pt idx="92">
                  <c:v>9.1317432611356075</c:v>
                </c:pt>
                <c:pt idx="93">
                  <c:v>9.1387083697600797</c:v>
                </c:pt>
                <c:pt idx="94">
                  <c:v>9.1455916248609022</c:v>
                </c:pt>
                <c:pt idx="95">
                  <c:v>9.1523950424218707</c:v>
                </c:pt>
                <c:pt idx="96">
                  <c:v>9.1591205648538949</c:v>
                </c:pt>
                <c:pt idx="97">
                  <c:v>9.1657700645320421</c:v>
                </c:pt>
                <c:pt idx="98">
                  <c:v>9.1723453471225636</c:v>
                </c:pt>
                <c:pt idx="99">
                  <c:v>9.1788481547146414</c:v>
                </c:pt>
                <c:pt idx="100">
                  <c:v>9.1852801687705483</c:v>
                </c:pt>
                <c:pt idx="101">
                  <c:v>9.1916430129065674</c:v>
                </c:pt>
                <c:pt idx="102">
                  <c:v>9.1979382555163323</c:v>
                </c:pt>
                <c:pt idx="103">
                  <c:v>9.2041674122471075</c:v>
                </c:pt>
                <c:pt idx="104">
                  <c:v>9.2103319483387693</c:v>
                </c:pt>
                <c:pt idx="105">
                  <c:v>9.2164332808346039</c:v>
                </c:pt>
                <c:pt idx="106">
                  <c:v>9.2224727806721987</c:v>
                </c:pt>
                <c:pt idx="107">
                  <c:v>9.2284517746621493</c:v>
                </c:pt>
                <c:pt idx="108">
                  <c:v>9.2343715473617589</c:v>
                </c:pt>
                <c:pt idx="109">
                  <c:v>9.2402333428503383</c:v>
                </c:pt>
                <c:pt idx="110">
                  <c:v>9.2460383664122041</c:v>
                </c:pt>
                <c:pt idx="111">
                  <c:v>9.2517877861331499</c:v>
                </c:pt>
                <c:pt idx="112">
                  <c:v>9.2574827344155928</c:v>
                </c:pt>
                <c:pt idx="113">
                  <c:v>9.2631243094173747</c:v>
                </c:pt>
                <c:pt idx="114">
                  <c:v>9.2687135764187758</c:v>
                </c:pt>
                <c:pt idx="115">
                  <c:v>9.274251569121958</c:v>
                </c:pt>
                <c:pt idx="116">
                  <c:v>9.2797392908868765</c:v>
                </c:pt>
                <c:pt idx="117">
                  <c:v>9.2851777159072775</c:v>
                </c:pt>
                <c:pt idx="118">
                  <c:v>9.290567790330293</c:v>
                </c:pt>
                <c:pt idx="119">
                  <c:v>9.2959104333228186</c:v>
                </c:pt>
                <c:pt idx="120">
                  <c:v>9.3012065380876745</c:v>
                </c:pt>
                <c:pt idx="121">
                  <c:v>9.3064569728323843</c:v>
                </c:pt>
                <c:pt idx="122">
                  <c:v>9.3116625816931862</c:v>
                </c:pt>
                <c:pt idx="123">
                  <c:v>9.3168241856167295</c:v>
                </c:pt>
                <c:pt idx="124">
                  <c:v>9.3219425832017766</c:v>
                </c:pt>
                <c:pt idx="125">
                  <c:v>9.327018551503059</c:v>
                </c:pt>
                <c:pt idx="126">
                  <c:v>9.3320528467992929</c:v>
                </c:pt>
                <c:pt idx="127">
                  <c:v>9.3370462053273187</c:v>
                </c:pt>
                <c:pt idx="128">
                  <c:v>9.3419993439840372</c:v>
                </c:pt>
                <c:pt idx="129">
                  <c:v>9.3469129609979262</c:v>
                </c:pt>
                <c:pt idx="130">
                  <c:v>9.3517877365716569</c:v>
                </c:pt>
                <c:pt idx="131">
                  <c:v>9.3566243334972743</c:v>
                </c:pt>
                <c:pt idx="132">
                  <c:v>9.3614233977453747</c:v>
                </c:pt>
                <c:pt idx="133">
                  <c:v>9.3661855590295584</c:v>
                </c:pt>
                <c:pt idx="134">
                  <c:v>9.3709114313474267</c:v>
                </c:pt>
                <c:pt idx="135">
                  <c:v>9.3756016134992262</c:v>
                </c:pt>
                <c:pt idx="136">
                  <c:v>9.3802566895852912</c:v>
                </c:pt>
                <c:pt idx="137">
                  <c:v>9.3848772294833065</c:v>
                </c:pt>
                <c:pt idx="138">
                  <c:v>9.3894637893063457</c:v>
                </c:pt>
                <c:pt idx="139">
                  <c:v>9.3940169118426144</c:v>
                </c:pt>
                <c:pt idx="140">
                  <c:v>9.3985371269777804</c:v>
                </c:pt>
                <c:pt idx="141">
                  <c:v>9.4030249521007043</c:v>
                </c:pt>
                <c:pt idx="142">
                  <c:v>9.4074808924933322</c:v>
                </c:pt>
                <c:pt idx="143">
                  <c:v>9.411905441705521</c:v>
                </c:pt>
                <c:pt idx="144">
                  <c:v>9.4162990819154544</c:v>
                </c:pt>
                <c:pt idx="145">
                  <c:v>9.4206622842763235</c:v>
                </c:pt>
                <c:pt idx="146">
                  <c:v>9.4249955092499107</c:v>
                </c:pt>
                <c:pt idx="147">
                  <c:v>9.4292992069276291</c:v>
                </c:pt>
                <c:pt idx="148">
                  <c:v>9.4335738173396315</c:v>
                </c:pt>
                <c:pt idx="149">
                  <c:v>9.4378197707524549</c:v>
                </c:pt>
                <c:pt idx="150">
                  <c:v>9.4420374879557674</c:v>
                </c:pt>
                <c:pt idx="151">
                  <c:v>9.446227380538641</c:v>
                </c:pt>
                <c:pt idx="152">
                  <c:v>9.4503898511558404</c:v>
                </c:pt>
                <c:pt idx="153">
                  <c:v>9.454525293784565</c:v>
                </c:pt>
                <c:pt idx="154">
                  <c:v>9.4586340939719928</c:v>
                </c:pt>
                <c:pt idx="155">
                  <c:v>9.4627166290741052</c:v>
                </c:pt>
                <c:pt idx="156">
                  <c:v>9.4667732684860795</c:v>
                </c:pt>
                <c:pt idx="157">
                  <c:v>9.4708043738646541</c:v>
                </c:pt>
                <c:pt idx="158">
                  <c:v>9.4748102993427761</c:v>
                </c:pt>
                <c:pt idx="159">
                  <c:v>9.4787913917368769</c:v>
                </c:pt>
                <c:pt idx="160">
                  <c:v>9.4827479907470202</c:v>
                </c:pt>
                <c:pt idx="161">
                  <c:v>9.4866804291502902</c:v>
                </c:pt>
                <c:pt idx="162">
                  <c:v>9.4905890329876446</c:v>
                </c:pt>
                <c:pt idx="163">
                  <c:v>9.4944741217444868</c:v>
                </c:pt>
                <c:pt idx="164">
                  <c:v>9.4983360085252588</c:v>
                </c:pt>
                <c:pt idx="165">
                  <c:v>9.5021750002222269</c:v>
                </c:pt>
                <c:pt idx="166">
                  <c:v>9.5059913976787573</c:v>
                </c:pt>
                <c:pt idx="167">
                  <c:v>9.5097854958472361</c:v>
                </c:pt>
                <c:pt idx="168">
                  <c:v>9.5135575839418749</c:v>
                </c:pt>
                <c:pt idx="169">
                  <c:v>9.517307945586607</c:v>
                </c:pt>
                <c:pt idx="170">
                  <c:v>9.5210368589582313</c:v>
                </c:pt>
                <c:pt idx="171">
                  <c:v>9.5247445969250268</c:v>
                </c:pt>
                <c:pt idx="172">
                  <c:v>9.5284314271809443</c:v>
                </c:pt>
                <c:pt idx="173">
                  <c:v>9.5320976123756385</c:v>
                </c:pt>
                <c:pt idx="174">
                  <c:v>9.5357434102403911</c:v>
                </c:pt>
                <c:pt idx="175">
                  <c:v>9.5393690737101728</c:v>
                </c:pt>
                <c:pt idx="176">
                  <c:v>9.5429748510419046</c:v>
                </c:pt>
                <c:pt idx="177">
                  <c:v>9.5465609859291192</c:v>
                </c:pt>
                <c:pt idx="178">
                  <c:v>9.5501277176131243</c:v>
                </c:pt>
                <c:pt idx="179">
                  <c:v>9.5536752809907899</c:v>
                </c:pt>
                <c:pt idx="180">
                  <c:v>9.5572039067191294</c:v>
                </c:pt>
                <c:pt idx="181">
                  <c:v>9.5607138213167033</c:v>
                </c:pt>
                <c:pt idx="182">
                  <c:v>9.5642052472620467</c:v>
                </c:pt>
                <c:pt idx="183">
                  <c:v>9.5676784030891646</c:v>
                </c:pt>
                <c:pt idx="184">
                  <c:v>9.571133503480258</c:v>
                </c:pt>
                <c:pt idx="185">
                  <c:v>9.5745707593556801</c:v>
                </c:pt>
                <c:pt idx="186">
                  <c:v>9.5779903779613438</c:v>
                </c:pt>
                <c:pt idx="187">
                  <c:v>9.5813925629535692</c:v>
                </c:pt>
                <c:pt idx="188">
                  <c:v>9.5847775144815071</c:v>
                </c:pt>
                <c:pt idx="189">
                  <c:v>9.5881454292672146</c:v>
                </c:pt>
                <c:pt idx="190">
                  <c:v>9.5914965006834336</c:v>
                </c:pt>
                <c:pt idx="191">
                  <c:v>9.594830918829226</c:v>
                </c:pt>
                <c:pt idx="192">
                  <c:v>9.5981488706034206</c:v>
                </c:pt>
                <c:pt idx="193">
                  <c:v>9.6014505397760672</c:v>
                </c:pt>
                <c:pt idx="194">
                  <c:v>9.6047361070578852</c:v>
                </c:pt>
                <c:pt idx="195">
                  <c:v>9.6080057501677771</c:v>
                </c:pt>
                <c:pt idx="196">
                  <c:v>9.6112596438985349</c:v>
                </c:pt>
                <c:pt idx="197">
                  <c:v>9.6144979601807048</c:v>
                </c:pt>
                <c:pt idx="198">
                  <c:v>9.6177208681447546</c:v>
                </c:pt>
                <c:pt idx="199">
                  <c:v>9.6209285341815463</c:v>
                </c:pt>
                <c:pt idx="200">
                  <c:v>9.6241211220011795</c:v>
                </c:pt>
                <c:pt idx="201">
                  <c:v>9.6272987926902793</c:v>
                </c:pt>
                <c:pt idx="202">
                  <c:v>9.6304617047677556</c:v>
                </c:pt>
                <c:pt idx="203">
                  <c:v>9.6336100142390748</c:v>
                </c:pt>
                <c:pt idx="204">
                  <c:v>9.6367438746491327</c:v>
                </c:pt>
                <c:pt idx="205">
                  <c:v>9.6398634371337213</c:v>
                </c:pt>
                <c:pt idx="206">
                  <c:v>9.6429688504696607</c:v>
                </c:pt>
                <c:pt idx="207">
                  <c:v>9.6460602611236475</c:v>
                </c:pt>
                <c:pt idx="208">
                  <c:v>9.6491378132998289</c:v>
                </c:pt>
                <c:pt idx="209">
                  <c:v>9.6522016489861695</c:v>
                </c:pt>
                <c:pt idx="210">
                  <c:v>9.6552519079996308</c:v>
                </c:pt>
                <c:pt idx="211">
                  <c:v>9.6582887280301968</c:v>
                </c:pt>
                <c:pt idx="212">
                  <c:v>9.6613122446838222</c:v>
                </c:pt>
                <c:pt idx="213">
                  <c:v>9.6643225915242503</c:v>
                </c:pt>
                <c:pt idx="214">
                  <c:v>9.6673199001138403</c:v>
                </c:pt>
                <c:pt idx="215">
                  <c:v>9.6703043000533366</c:v>
                </c:pt>
                <c:pt idx="216">
                  <c:v>9.6732759190206874</c:v>
                </c:pt>
                <c:pt idx="217">
                  <c:v>9.6762348828088847</c:v>
                </c:pt>
                <c:pt idx="218">
                  <c:v>9.6791813153628876</c:v>
                </c:pt>
                <c:pt idx="219">
                  <c:v>9.6821153388156489</c:v>
                </c:pt>
                <c:pt idx="220">
                  <c:v>9.6850370735232651</c:v>
                </c:pt>
                <c:pt idx="221">
                  <c:v>9.6879466380992785</c:v>
                </c:pt>
                <c:pt idx="222">
                  <c:v>9.6908441494481412</c:v>
                </c:pt>
                <c:pt idx="223">
                  <c:v>9.6937297227979204</c:v>
                </c:pt>
                <c:pt idx="224">
                  <c:v>9.6966034717321641</c:v>
                </c:pt>
                <c:pt idx="225">
                  <c:v>9.6994655082210794</c:v>
                </c:pt>
                <c:pt idx="226">
                  <c:v>9.7023159426519179</c:v>
                </c:pt>
                <c:pt idx="227">
                  <c:v>9.7051548838586879</c:v>
                </c:pt>
                <c:pt idx="228">
                  <c:v>9.7079824391511558</c:v>
                </c:pt>
                <c:pt idx="229">
                  <c:v>9.7107987143431718</c:v>
                </c:pt>
                <c:pt idx="230">
                  <c:v>9.7136038137803578</c:v>
                </c:pt>
                <c:pt idx="231">
                  <c:v>9.7163978403671294</c:v>
                </c:pt>
                <c:pt idx="232">
                  <c:v>9.7191808955931371</c:v>
                </c:pt>
                <c:pt idx="233">
                  <c:v>9.7219530795590519</c:v>
                </c:pt>
                <c:pt idx="234">
                  <c:v>9.7247144910018335</c:v>
                </c:pt>
                <c:pt idx="235">
                  <c:v>9.7274652273193514</c:v>
                </c:pt>
                <c:pt idx="236">
                  <c:v>9.7302053845945213</c:v>
                </c:pt>
                <c:pt idx="237">
                  <c:v>9.7329350576188496</c:v>
                </c:pt>
                <c:pt idx="238">
                  <c:v>9.7356543399154845</c:v>
                </c:pt>
                <c:pt idx="239">
                  <c:v>9.7383633237617477</c:v>
                </c:pt>
                <c:pt idx="240">
                  <c:v>9.7410621002111402</c:v>
                </c:pt>
                <c:pt idx="241">
                  <c:v>9.7437507591149224</c:v>
                </c:pt>
                <c:pt idx="242">
                  <c:v>9.7464293891431559</c:v>
                </c:pt>
                <c:pt idx="243">
                  <c:v>9.7490980778053409</c:v>
                </c:pt>
                <c:pt idx="244">
                  <c:v>9.7517569114705651</c:v>
                </c:pt>
                <c:pt idx="245">
                  <c:v>9.7544059753872432</c:v>
                </c:pt>
                <c:pt idx="246">
                  <c:v>9.7570453537024164</c:v>
                </c:pt>
                <c:pt idx="247">
                  <c:v>9.7596751294806463</c:v>
                </c:pt>
                <c:pt idx="248">
                  <c:v>9.762295384722508</c:v>
                </c:pt>
                <c:pt idx="249">
                  <c:v>9.7649062003826685</c:v>
                </c:pt>
                <c:pt idx="250">
                  <c:v>9.7675076563876164</c:v>
                </c:pt>
                <c:pt idx="251">
                  <c:v>9.7700998316529883</c:v>
                </c:pt>
                <c:pt idx="252">
                  <c:v>9.7726828041005476</c:v>
                </c:pt>
                <c:pt idx="253">
                  <c:v>9.7752566506748053</c:v>
                </c:pt>
                <c:pt idx="254">
                  <c:v>9.7778214473592922</c:v>
                </c:pt>
                <c:pt idx="255">
                  <c:v>9.7803772691924902</c:v>
                </c:pt>
                <c:pt idx="256">
                  <c:v>9.782924190283449</c:v>
                </c:pt>
                <c:pt idx="257">
                  <c:v>9.7854622838270693</c:v>
                </c:pt>
                <c:pt idx="258">
                  <c:v>9.7879916221190673</c:v>
                </c:pt>
                <c:pt idx="259">
                  <c:v>9.7905122765706629</c:v>
                </c:pt>
                <c:pt idx="260">
                  <c:v>9.7930243177229208</c:v>
                </c:pt>
                <c:pt idx="261">
                  <c:v>9.7955278152608578</c:v>
                </c:pt>
                <c:pt idx="262">
                  <c:v>9.7980228380272258</c:v>
                </c:pt>
                <c:pt idx="263">
                  <c:v>9.8005094540360318</c:v>
                </c:pt>
                <c:pt idx="264">
                  <c:v>9.8029877304857891</c:v>
                </c:pt>
                <c:pt idx="265">
                  <c:v>9.805457733772494</c:v>
                </c:pt>
                <c:pt idx="266">
                  <c:v>9.8079195295023709</c:v>
                </c:pt>
                <c:pt idx="267">
                  <c:v>9.8103731825043319</c:v>
                </c:pt>
                <c:pt idx="268">
                  <c:v>9.8128187568422227</c:v>
                </c:pt>
                <c:pt idx="269">
                  <c:v>9.8152563158267956</c:v>
                </c:pt>
                <c:pt idx="270">
                  <c:v>9.8176859220274828</c:v>
                </c:pt>
                <c:pt idx="271">
                  <c:v>9.8201076372839218</c:v>
                </c:pt>
                <c:pt idx="272">
                  <c:v>9.8225215227172562</c:v>
                </c:pt>
                <c:pt idx="273">
                  <c:v>9.8249276387412294</c:v>
                </c:pt>
                <c:pt idx="274">
                  <c:v>9.8273260450730504</c:v>
                </c:pt>
                <c:pt idx="275">
                  <c:v>9.8297168007440749</c:v>
                </c:pt>
                <c:pt idx="276">
                  <c:v>9.8320999641102489</c:v>
                </c:pt>
                <c:pt idx="277">
                  <c:v>9.8344755928623897</c:v>
                </c:pt>
                <c:pt idx="278">
                  <c:v>9.8368437440362495</c:v>
                </c:pt>
                <c:pt idx="279">
                  <c:v>9.8392044740223898</c:v>
                </c:pt>
                <c:pt idx="280">
                  <c:v>9.8415578385758842</c:v>
                </c:pt>
                <c:pt idx="281">
                  <c:v>9.8439038928258338</c:v>
                </c:pt>
                <c:pt idx="282">
                  <c:v>9.8462426912846901</c:v>
                </c:pt>
                <c:pt idx="283">
                  <c:v>9.8485742878574314</c:v>
                </c:pt>
                <c:pt idx="284">
                  <c:v>9.850898735850544</c:v>
                </c:pt>
                <c:pt idx="285">
                  <c:v>9.8532160879808615</c:v>
                </c:pt>
                <c:pt idx="286">
                  <c:v>9.8555263963842119</c:v>
                </c:pt>
                <c:pt idx="287">
                  <c:v>9.8578297126239445</c:v>
                </c:pt>
                <c:pt idx="288">
                  <c:v>9.8601260876992693</c:v>
                </c:pt>
                <c:pt idx="289">
                  <c:v>9.8624155720534574</c:v>
                </c:pt>
                <c:pt idx="290">
                  <c:v>9.8646982155818908</c:v>
                </c:pt>
                <c:pt idx="291">
                  <c:v>9.8669740676399798</c:v>
                </c:pt>
                <c:pt idx="292">
                  <c:v>9.8692431770509046</c:v>
                </c:pt>
                <c:pt idx="293">
                  <c:v>9.8715055921132624</c:v>
                </c:pt>
                <c:pt idx="294">
                  <c:v>9.8737613606085457</c:v>
                </c:pt>
                <c:pt idx="295">
                  <c:v>9.8760105298084948</c:v>
                </c:pt>
                <c:pt idx="296">
                  <c:v>9.8782531464823364</c:v>
                </c:pt>
                <c:pt idx="297">
                  <c:v>9.8804892569038536</c:v>
                </c:pt>
                <c:pt idx="298">
                  <c:v>9.8827189068584005</c:v>
                </c:pt>
                <c:pt idx="299">
                  <c:v>9.8849421416497076</c:v>
                </c:pt>
                <c:pt idx="300">
                  <c:v>9.8871590061066499</c:v>
                </c:pt>
                <c:pt idx="301">
                  <c:v>9.8893695445898366</c:v>
                </c:pt>
                <c:pt idx="302">
                  <c:v>9.8915738009981187</c:v>
                </c:pt>
                <c:pt idx="303">
                  <c:v>9.893771818774983</c:v>
                </c:pt>
                <c:pt idx="304">
                  <c:v>9.8959636409148057</c:v>
                </c:pt>
                <c:pt idx="305">
                  <c:v>9.8981493099690532</c:v>
                </c:pt>
                <c:pt idx="306">
                  <c:v>9.9003288680523163</c:v>
                </c:pt>
                <c:pt idx="307">
                  <c:v>9.9025023568482862</c:v>
                </c:pt>
                <c:pt idx="308">
                  <c:v>9.9046698176156092</c:v>
                </c:pt>
                <c:pt idx="309">
                  <c:v>9.9068312911936456</c:v>
                </c:pt>
                <c:pt idx="310">
                  <c:v>9.9089868180081329</c:v>
                </c:pt>
                <c:pt idx="311">
                  <c:v>9.9111364380767473</c:v>
                </c:pt>
                <c:pt idx="312">
                  <c:v>9.9132801910145876</c:v>
                </c:pt>
                <c:pt idx="313">
                  <c:v>9.9154181160395432</c:v>
                </c:pt>
                <c:pt idx="314">
                  <c:v>9.9175502519776071</c:v>
                </c:pt>
                <c:pt idx="315">
                  <c:v>9.9196766372680507</c:v>
                </c:pt>
                <c:pt idx="316">
                  <c:v>9.921797309968575</c:v>
                </c:pt>
                <c:pt idx="317">
                  <c:v>9.9239123077603182</c:v>
                </c:pt>
                <c:pt idx="318">
                  <c:v>9.9260216679528224</c:v>
                </c:pt>
                <c:pt idx="319">
                  <c:v>9.9281254274889008</c:v>
                </c:pt>
                <c:pt idx="320">
                  <c:v>9.9302236229494198</c:v>
                </c:pt>
                <c:pt idx="321">
                  <c:v>9.9323162905580258</c:v>
                </c:pt>
                <c:pt idx="322">
                  <c:v>9.9344034661857687</c:v>
                </c:pt>
                <c:pt idx="323">
                  <c:v>9.9364851853556715</c:v>
                </c:pt>
                <c:pt idx="324">
                  <c:v>9.9385614832472093</c:v>
                </c:pt>
                <c:pt idx="325">
                  <c:v>9.940632394700744</c:v>
                </c:pt>
                <c:pt idx="326">
                  <c:v>9.9426979542218383</c:v>
                </c:pt>
                <c:pt idx="327">
                  <c:v>9.9447581959855622</c:v>
                </c:pt>
                <c:pt idx="328">
                  <c:v>9.9468131538406794</c:v>
                </c:pt>
                <c:pt idx="329">
                  <c:v>9.9488628613138008</c:v>
                </c:pt>
                <c:pt idx="330">
                  <c:v>9.9509073516134503</c:v>
                </c:pt>
                <c:pt idx="331">
                  <c:v>9.952946657634083</c:v>
                </c:pt>
                <c:pt idx="332">
                  <c:v>9.9549808119600289</c:v>
                </c:pt>
                <c:pt idx="333">
                  <c:v>9.9570098468693811</c:v>
                </c:pt>
                <c:pt idx="334">
                  <c:v>9.9590337943378238</c:v>
                </c:pt>
                <c:pt idx="335">
                  <c:v>9.9610526860423914</c:v>
                </c:pt>
                <c:pt idx="336">
                  <c:v>9.963066553365179</c:v>
                </c:pt>
                <c:pt idx="337">
                  <c:v>9.9650754273969966</c:v>
                </c:pt>
                <c:pt idx="338">
                  <c:v>9.9670793389409607</c:v>
                </c:pt>
                <c:pt idx="339">
                  <c:v>9.9690783185160292</c:v>
                </c:pt>
                <c:pt idx="340">
                  <c:v>9.9710723963604835</c:v>
                </c:pt>
                <c:pt idx="341">
                  <c:v>9.9730616024353811</c:v>
                </c:pt>
                <c:pt idx="342">
                  <c:v>9.9750459664279028</c:v>
                </c:pt>
                <c:pt idx="343">
                  <c:v>9.9770255177546989</c:v>
                </c:pt>
                <c:pt idx="344">
                  <c:v>9.9790002855651672</c:v>
                </c:pt>
                <c:pt idx="345">
                  <c:v>9.9809702987446691</c:v>
                </c:pt>
                <c:pt idx="346">
                  <c:v>9.9829355859177245</c:v>
                </c:pt>
                <c:pt idx="347">
                  <c:v>9.9848961754511318</c:v>
                </c:pt>
                <c:pt idx="348">
                  <c:v>9.9868520954570492</c:v>
                </c:pt>
                <c:pt idx="349">
                  <c:v>9.9888033737960491</c:v>
                </c:pt>
                <c:pt idx="350">
                  <c:v>9.9907500380800975</c:v>
                </c:pt>
                <c:pt idx="351">
                  <c:v>9.9926921156755029</c:v>
                </c:pt>
                <c:pt idx="352">
                  <c:v>9.9946296337058325</c:v>
                </c:pt>
                <c:pt idx="353">
                  <c:v>9.9965626190547674</c:v>
                </c:pt>
                <c:pt idx="354">
                  <c:v>9.9984910983689161</c:v>
                </c:pt>
                <c:pt idx="355">
                  <c:v>10.000415098060616</c:v>
                </c:pt>
                <c:pt idx="356">
                  <c:v>10.002334644310642</c:v>
                </c:pt>
                <c:pt idx="357">
                  <c:v>10.004249763070929</c:v>
                </c:pt>
                <c:pt idx="358">
                  <c:v>10.006160480067221</c:v>
                </c:pt>
                <c:pt idx="359">
                  <c:v>10.008066820801695</c:v>
                </c:pt>
                <c:pt idx="360">
                  <c:v>10.009968810555542</c:v>
                </c:pt>
                <c:pt idx="361">
                  <c:v>10.011866474391512</c:v>
                </c:pt>
                <c:pt idx="362">
                  <c:v>10.013759837156426</c:v>
                </c:pt>
                <c:pt idx="363">
                  <c:v>10.015648923483651</c:v>
                </c:pt>
                <c:pt idx="364">
                  <c:v>10.017533757795531</c:v>
                </c:pt>
                <c:pt idx="365">
                  <c:v>10.019414364305799</c:v>
                </c:pt>
                <c:pt idx="366">
                  <c:v>10.021290767021942</c:v>
                </c:pt>
                <c:pt idx="367">
                  <c:v>10.023162989747533</c:v>
                </c:pt>
                <c:pt idx="368">
                  <c:v>10.025031056084538</c:v>
                </c:pt>
                <c:pt idx="369">
                  <c:v>10.02689498943559</c:v>
                </c:pt>
                <c:pt idx="370">
                  <c:v>10.028754813006223</c:v>
                </c:pt>
                <c:pt idx="371">
                  <c:v>10.030610549807072</c:v>
                </c:pt>
                <c:pt idx="372">
                  <c:v>10.032462222656067</c:v>
                </c:pt>
                <c:pt idx="373">
                  <c:v>10.034309854180558</c:v>
                </c:pt>
                <c:pt idx="374">
                  <c:v>10.036153466819451</c:v>
                </c:pt>
                <c:pt idx="375">
                  <c:v>10.037993082825283</c:v>
                </c:pt>
                <c:pt idx="376">
                  <c:v>10.039828724266282</c:v>
                </c:pt>
                <c:pt idx="377">
                  <c:v>10.041660413028398</c:v>
                </c:pt>
                <c:pt idx="378">
                  <c:v>10.043488170817303</c:v>
                </c:pt>
                <c:pt idx="379">
                  <c:v>10.045312019160368</c:v>
                </c:pt>
                <c:pt idx="380">
                  <c:v>10.047131979408617</c:v>
                </c:pt>
                <c:pt idx="381">
                  <c:v>10.048948072738627</c:v>
                </c:pt>
                <c:pt idx="382">
                  <c:v>10.050760320154449</c:v>
                </c:pt>
                <c:pt idx="383">
                  <c:v>10.052568742489457</c:v>
                </c:pt>
                <c:pt idx="384">
                  <c:v>10.05437336040821</c:v>
                </c:pt>
                <c:pt idx="385">
                  <c:v>10.056174194408248</c:v>
                </c:pt>
                <c:pt idx="386">
                  <c:v>10.057971264821907</c:v>
                </c:pt>
                <c:pt idx="387">
                  <c:v>10.059764591818086</c:v>
                </c:pt>
                <c:pt idx="388">
                  <c:v>10.06155419540398</c:v>
                </c:pt>
                <c:pt idx="389">
                  <c:v>10.063340095426833</c:v>
                </c:pt>
                <c:pt idx="390">
                  <c:v>10.065122311575598</c:v>
                </c:pt>
                <c:pt idx="391">
                  <c:v>10.06690086338266</c:v>
                </c:pt>
                <c:pt idx="392">
                  <c:v>10.068675770225447</c:v>
                </c:pt>
                <c:pt idx="393">
                  <c:v>10.070447051328109</c:v>
                </c:pt>
                <c:pt idx="394">
                  <c:v>10.072214725763095</c:v>
                </c:pt>
                <c:pt idx="395">
                  <c:v>10.073978812452763</c:v>
                </c:pt>
                <c:pt idx="396">
                  <c:v>10.075739330170945</c:v>
                </c:pt>
                <c:pt idx="397">
                  <c:v>10.077496297544505</c:v>
                </c:pt>
                <c:pt idx="398">
                  <c:v>10.079249733054851</c:v>
                </c:pt>
                <c:pt idx="399">
                  <c:v>10.08099965503947</c:v>
                </c:pt>
                <c:pt idx="400">
                  <c:v>10.082746081693401</c:v>
                </c:pt>
                <c:pt idx="401">
                  <c:v>10.084489031070705</c:v>
                </c:pt>
                <c:pt idx="402">
                  <c:v>10.086228521085937</c:v>
                </c:pt>
                <c:pt idx="403">
                  <c:v>10.087964569515556</c:v>
                </c:pt>
                <c:pt idx="404">
                  <c:v>10.089697193999356</c:v>
                </c:pt>
                <c:pt idx="405">
                  <c:v>10.091426412041855</c:v>
                </c:pt>
                <c:pt idx="406">
                  <c:v>10.093152241013689</c:v>
                </c:pt>
                <c:pt idx="407">
                  <c:v>10.094874698152953</c:v>
                </c:pt>
                <c:pt idx="408">
                  <c:v>10.096593800566557</c:v>
                </c:pt>
                <c:pt idx="409">
                  <c:v>22.123495154655291</c:v>
                </c:pt>
                <c:pt idx="410">
                  <c:v>22.155155395881085</c:v>
                </c:pt>
                <c:pt idx="411">
                  <c:v>22.171736774950229</c:v>
                </c:pt>
                <c:pt idx="412">
                  <c:v>22.183808756073631</c:v>
                </c:pt>
                <c:pt idx="413">
                  <c:v>22.193670339571696</c:v>
                </c:pt>
                <c:pt idx="414">
                  <c:v>22.202213426710923</c:v>
                </c:pt>
                <c:pt idx="415">
                  <c:v>22.209878638246089</c:v>
                </c:pt>
                <c:pt idx="416">
                  <c:v>22.216916265125494</c:v>
                </c:pt>
                <c:pt idx="417">
                  <c:v>22.223482219262433</c:v>
                </c:pt>
                <c:pt idx="418">
                  <c:v>22.229680233553967</c:v>
                </c:pt>
                <c:pt idx="419">
                  <c:v>22.235582829674946</c:v>
                </c:pt>
                <c:pt idx="420">
                  <c:v>22.241242708608002</c:v>
                </c:pt>
                <c:pt idx="421">
                  <c:v>22.246699376654234</c:v>
                </c:pt>
                <c:pt idx="422">
                  <c:v>22.251983214900207</c:v>
                </c:pt>
                <c:pt idx="423">
                  <c:v>22.257118091488564</c:v>
                </c:pt>
                <c:pt idx="424">
                  <c:v>22.262123101213117</c:v>
                </c:pt>
                <c:pt idx="425">
                  <c:v>22.267013760473699</c:v>
                </c:pt>
                <c:pt idx="426">
                  <c:v>22.27180285021041</c:v>
                </c:pt>
                <c:pt idx="427">
                  <c:v>22.276501024365199</c:v>
                </c:pt>
                <c:pt idx="428">
                  <c:v>22.281117258029187</c:v>
                </c:pt>
                <c:pt idx="429">
                  <c:v>22.285659183435104</c:v>
                </c:pt>
                <c:pt idx="430">
                  <c:v>22.290133345877319</c:v>
                </c:pt>
                <c:pt idx="431">
                  <c:v>22.294545401420788</c:v>
                </c:pt>
                <c:pt idx="432">
                  <c:v>22.298900271598509</c:v>
                </c:pt>
                <c:pt idx="433">
                  <c:v>22.303202265859731</c:v>
                </c:pt>
                <c:pt idx="434">
                  <c:v>22.307455179514402</c:v>
                </c:pt>
                <c:pt idx="435">
                  <c:v>22.311662372832654</c:v>
                </c:pt>
                <c:pt idx="436">
                  <c:v>22.315826835489499</c:v>
                </c:pt>
                <c:pt idx="437">
                  <c:v>22.319951239497019</c:v>
                </c:pt>
                <c:pt idx="438">
                  <c:v>22.324037983006956</c:v>
                </c:pt>
                <c:pt idx="439">
                  <c:v>22.328089226810658</c:v>
                </c:pt>
                <c:pt idx="440">
                  <c:v>22.332106924950271</c:v>
                </c:pt>
                <c:pt idx="441">
                  <c:v>22.336092850545835</c:v>
                </c:pt>
                <c:pt idx="442">
                  <c:v>22.340048617708337</c:v>
                </c:pt>
                <c:pt idx="443">
                  <c:v>22.343975700229745</c:v>
                </c:pt>
                <c:pt idx="444">
                  <c:v>22.347875447602657</c:v>
                </c:pt>
                <c:pt idx="445">
                  <c:v>22.351749098814789</c:v>
                </c:pt>
                <c:pt idx="446">
                  <c:v>22.355597794279145</c:v>
                </c:pt>
                <c:pt idx="447">
                  <c:v>22.359422586194409</c:v>
                </c:pt>
                <c:pt idx="448">
                  <c:v>22.363224447577061</c:v>
                </c:pt>
                <c:pt idx="449">
                  <c:v>22.36700428016449</c:v>
                </c:pt>
                <c:pt idx="450">
                  <c:v>22.370762921354356</c:v>
                </c:pt>
                <c:pt idx="451">
                  <c:v>22.374501150317929</c:v>
                </c:pt>
                <c:pt idx="452">
                  <c:v>22.378219693402652</c:v>
                </c:pt>
                <c:pt idx="453">
                  <c:v>22.381919228920832</c:v>
                </c:pt>
                <c:pt idx="454">
                  <c:v>22.385600391406463</c:v>
                </c:pt>
                <c:pt idx="455">
                  <c:v>22.389263775409329</c:v>
                </c:pt>
                <c:pt idx="456">
                  <c:v>22.392909938885698</c:v>
                </c:pt>
                <c:pt idx="457">
                  <c:v>22.396539406235842</c:v>
                </c:pt>
                <c:pt idx="458">
                  <c:v>22.400152671031815</c:v>
                </c:pt>
                <c:pt idx="459">
                  <c:v>22.403750198472441</c:v>
                </c:pt>
                <c:pt idx="460">
                  <c:v>22.407332427597879</c:v>
                </c:pt>
                <c:pt idx="461">
                  <c:v>22.410899773291217</c:v>
                </c:pt>
                <c:pt idx="462">
                  <c:v>22.414452628091436</c:v>
                </c:pt>
                <c:pt idx="463">
                  <c:v>22.417991363838564</c:v>
                </c:pt>
                <c:pt idx="464">
                  <c:v>22.421516333169407</c:v>
                </c:pt>
                <c:pt idx="465">
                  <c:v>22.425027870879823</c:v>
                </c:pt>
                <c:pt idx="466">
                  <c:v>22.428526295167572</c:v>
                </c:pt>
                <c:pt idx="467">
                  <c:v>22.432011908768157</c:v>
                </c:pt>
                <c:pt idx="468">
                  <c:v>22.435484999994483</c:v>
                </c:pt>
                <c:pt idx="469">
                  <c:v>22.438945843689972</c:v>
                </c:pt>
                <c:pt idx="470">
                  <c:v>22.442394702103645</c:v>
                </c:pt>
                <c:pt idx="471">
                  <c:v>22.445831825694707</c:v>
                </c:pt>
                <c:pt idx="472">
                  <c:v>22.449257453873386</c:v>
                </c:pt>
                <c:pt idx="473">
                  <c:v>22.452671815683946</c:v>
                </c:pt>
                <c:pt idx="474">
                  <c:v>22.456075130435291</c:v>
                </c:pt>
                <c:pt idx="475">
                  <c:v>22.459467608283781</c:v>
                </c:pt>
                <c:pt idx="476">
                  <c:v>22.462849450772755</c:v>
                </c:pt>
                <c:pt idx="477">
                  <c:v>22.466220851332334</c:v>
                </c:pt>
                <c:pt idx="478">
                  <c:v>22.469581995743159</c:v>
                </c:pt>
                <c:pt idx="479">
                  <c:v>22.472933062567083</c:v>
                </c:pt>
                <c:pt idx="480">
                  <c:v>22.476274223547509</c:v>
                </c:pt>
                <c:pt idx="481">
                  <c:v>22.47960564398209</c:v>
                </c:pt>
                <c:pt idx="482">
                  <c:v>22.482927483069929</c:v>
                </c:pt>
                <c:pt idx="483">
                  <c:v>22.486239894235382</c:v>
                </c:pt>
                <c:pt idx="484">
                  <c:v>22.489543025430311</c:v>
                </c:pt>
                <c:pt idx="485">
                  <c:v>22.492837019416587</c:v>
                </c:pt>
                <c:pt idx="486">
                  <c:v>22.496122014030217</c:v>
                </c:pt>
                <c:pt idx="487">
                  <c:v>22.499398142428653</c:v>
                </c:pt>
                <c:pt idx="488">
                  <c:v>22.502665533322482</c:v>
                </c:pt>
                <c:pt idx="489">
                  <c:v>22.505924311192718</c:v>
                </c:pt>
                <c:pt idx="490">
                  <c:v>22.509174596494685</c:v>
                </c:pt>
                <c:pt idx="491">
                  <c:v>22.512416505849551</c:v>
                </c:pt>
                <c:pt idx="492">
                  <c:v>22.515650152224385</c:v>
                </c:pt>
                <c:pt idx="493">
                  <c:v>22.51887564510152</c:v>
                </c:pt>
                <c:pt idx="494">
                  <c:v>22.522093090638013</c:v>
                </c:pt>
                <c:pt idx="495">
                  <c:v>22.525302591815873</c:v>
                </c:pt>
                <c:pt idx="496">
                  <c:v>22.528504248583697</c:v>
                </c:pt>
                <c:pt idx="497">
                  <c:v>22.531698157990355</c:v>
                </c:pt>
                <c:pt idx="498">
                  <c:v>22.534884414311115</c:v>
                </c:pt>
                <c:pt idx="499">
                  <c:v>22.538063109166881</c:v>
                </c:pt>
                <c:pt idx="500">
                  <c:v>22.541234331636893</c:v>
                </c:pt>
                <c:pt idx="501">
                  <c:v>22.544398168365323</c:v>
                </c:pt>
                <c:pt idx="502">
                  <c:v>22.547554703662239</c:v>
                </c:pt>
                <c:pt idx="503">
                  <c:v>22.550704019599149</c:v>
                </c:pt>
                <c:pt idx="504">
                  <c:v>22.553846196099645</c:v>
                </c:pt>
                <c:pt idx="505">
                  <c:v>22.556981311025293</c:v>
                </c:pt>
                <c:pt idx="506">
                  <c:v>22.56010944025719</c:v>
                </c:pt>
                <c:pt idx="507">
                  <c:v>22.56323065777331</c:v>
                </c:pt>
                <c:pt idx="508">
                  <c:v>22.566345035722104</c:v>
                </c:pt>
                <c:pt idx="509">
                  <c:v>22.569452644492323</c:v>
                </c:pt>
                <c:pt idx="510">
                  <c:v>22.572553552779517</c:v>
                </c:pt>
                <c:pt idx="511">
                  <c:v>22.575647827649231</c:v>
                </c:pt>
                <c:pt idx="512">
                  <c:v>22.578735534597246</c:v>
                </c:pt>
                <c:pt idx="513">
                  <c:v>22.581816737606847</c:v>
                </c:pt>
                <c:pt idx="514">
                  <c:v>22.584891499203525</c:v>
                </c:pt>
                <c:pt idx="515">
                  <c:v>22.587959880507011</c:v>
                </c:pt>
                <c:pt idx="516">
                  <c:v>22.591021941280975</c:v>
                </c:pt>
                <c:pt idx="517">
                  <c:v>22.59407773998041</c:v>
                </c:pt>
                <c:pt idx="518">
                  <c:v>22.597127333796941</c:v>
                </c:pt>
                <c:pt idx="519">
                  <c:v>22.600170778702005</c:v>
                </c:pt>
                <c:pt idx="520">
                  <c:v>22.603208129488191</c:v>
                </c:pt>
                <c:pt idx="521">
                  <c:v>22.606239439808711</c:v>
                </c:pt>
                <c:pt idx="522">
                  <c:v>22.609264762215201</c:v>
                </c:pt>
                <c:pt idx="523">
                  <c:v>22.612284148193812</c:v>
                </c:pt>
                <c:pt idx="524">
                  <c:v>22.615297648199853</c:v>
                </c:pt>
                <c:pt idx="525">
                  <c:v>22.618305311690868</c:v>
                </c:pt>
                <c:pt idx="526">
                  <c:v>22.621307187158397</c:v>
                </c:pt>
                <c:pt idx="527">
                  <c:v>22.624303322158394</c:v>
                </c:pt>
                <c:pt idx="528">
                  <c:v>22.62729376334034</c:v>
                </c:pt>
                <c:pt idx="529">
                  <c:v>22.630278556475261</c:v>
                </c:pt>
                <c:pt idx="530">
                  <c:v>22.63325774648251</c:v>
                </c:pt>
                <c:pt idx="531">
                  <c:v>22.636231377455534</c:v>
                </c:pt>
                <c:pt idx="532">
                  <c:v>22.639199492686625</c:v>
                </c:pt>
                <c:pt idx="533">
                  <c:v>22.642162134690626</c:v>
                </c:pt>
                <c:pt idx="534">
                  <c:v>22.645119345227755</c:v>
                </c:pt>
                <c:pt idx="535">
                  <c:v>22.648071165325575</c:v>
                </c:pt>
                <c:pt idx="536">
                  <c:v>22.65101763530004</c:v>
                </c:pt>
                <c:pt idx="537">
                  <c:v>22.653958794775793</c:v>
                </c:pt>
                <c:pt idx="538">
                  <c:v>22.656894682705698</c:v>
                </c:pt>
                <c:pt idx="539">
                  <c:v>22.659825337389595</c:v>
                </c:pt>
                <c:pt idx="540">
                  <c:v>22.662750796492386</c:v>
                </c:pt>
                <c:pt idx="541">
                  <c:v>22.665671097061491</c:v>
                </c:pt>
                <c:pt idx="542">
                  <c:v>22.668586275543571</c:v>
                </c:pt>
                <c:pt idx="543">
                  <c:v>22.671496367800739</c:v>
                </c:pt>
                <c:pt idx="544">
                  <c:v>22.674401409126119</c:v>
                </c:pt>
                <c:pt idx="545">
                  <c:v>22.677301434258911</c:v>
                </c:pt>
                <c:pt idx="546">
                  <c:v>22.680196477398844</c:v>
                </c:pt>
                <c:pt idx="547">
                  <c:v>22.683086572220201</c:v>
                </c:pt>
                <c:pt idx="548">
                  <c:v>22.685971751885305</c:v>
                </c:pt>
                <c:pt idx="549">
                  <c:v>22.688852049057537</c:v>
                </c:pt>
                <c:pt idx="550">
                  <c:v>22.691727495913966</c:v>
                </c:pt>
                <c:pt idx="551">
                  <c:v>22.694598124157448</c:v>
                </c:pt>
                <c:pt idx="552">
                  <c:v>22.697463965028422</c:v>
                </c:pt>
                <c:pt idx="553">
                  <c:v>22.700325049316231</c:v>
                </c:pt>
                <c:pt idx="554">
                  <c:v>22.703181407370106</c:v>
                </c:pt>
                <c:pt idx="555">
                  <c:v>22.706033069109782</c:v>
                </c:pt>
                <c:pt idx="556">
                  <c:v>22.708880064035771</c:v>
                </c:pt>
                <c:pt idx="557">
                  <c:v>22.711722421239262</c:v>
                </c:pt>
                <c:pt idx="558">
                  <c:v>22.714560169411772</c:v>
                </c:pt>
                <c:pt idx="559">
                  <c:v>22.717393336854403</c:v>
                </c:pt>
                <c:pt idx="560">
                  <c:v>22.720221951486899</c:v>
                </c:pt>
                <c:pt idx="561">
                  <c:v>22.723046040856321</c:v>
                </c:pt>
                <c:pt idx="562">
                  <c:v>22.725865632145535</c:v>
                </c:pt>
                <c:pt idx="563">
                  <c:v>22.728680752181365</c:v>
                </c:pt>
                <c:pt idx="564">
                  <c:v>22.73149142744257</c:v>
                </c:pt>
                <c:pt idx="565">
                  <c:v>22.734297684067489</c:v>
                </c:pt>
                <c:pt idx="566">
                  <c:v>22.737099547861526</c:v>
                </c:pt>
                <c:pt idx="567">
                  <c:v>22.739897044304367</c:v>
                </c:pt>
                <c:pt idx="568">
                  <c:v>22.742690198557021</c:v>
                </c:pt>
                <c:pt idx="569">
                  <c:v>22.745479035468595</c:v>
                </c:pt>
                <c:pt idx="570">
                  <c:v>22.748263579582936</c:v>
                </c:pt>
                <c:pt idx="571">
                  <c:v>22.751043855144989</c:v>
                </c:pt>
                <c:pt idx="572">
                  <c:v>22.753819886107092</c:v>
                </c:pt>
                <c:pt idx="573">
                  <c:v>22.756591696134961</c:v>
                </c:pt>
                <c:pt idx="574">
                  <c:v>22.7593593086136</c:v>
                </c:pt>
                <c:pt idx="575">
                  <c:v>22.762122746652981</c:v>
                </c:pt>
                <c:pt idx="576">
                  <c:v>22.764882033093617</c:v>
                </c:pt>
                <c:pt idx="577">
                  <c:v>22.767637190511909</c:v>
                </c:pt>
                <c:pt idx="578">
                  <c:v>22.770388241225422</c:v>
                </c:pt>
                <c:pt idx="579">
                  <c:v>22.773135207297958</c:v>
                </c:pt>
                <c:pt idx="580">
                  <c:v>22.775878110544504</c:v>
                </c:pt>
                <c:pt idx="581">
                  <c:v>22.778616972536074</c:v>
                </c:pt>
                <c:pt idx="582">
                  <c:v>22.781351814604346</c:v>
                </c:pt>
                <c:pt idx="583">
                  <c:v>22.784082657846284</c:v>
                </c:pt>
                <c:pt idx="584">
                  <c:v>22.786809523128522</c:v>
                </c:pt>
                <c:pt idx="585">
                  <c:v>22.789532431091711</c:v>
                </c:pt>
                <c:pt idx="586">
                  <c:v>22.792251402154729</c:v>
                </c:pt>
                <c:pt idx="587">
                  <c:v>22.794966456518754</c:v>
                </c:pt>
                <c:pt idx="588">
                  <c:v>22.797677614171267</c:v>
                </c:pt>
                <c:pt idx="589">
                  <c:v>22.800384894889941</c:v>
                </c:pt>
                <c:pt idx="590">
                  <c:v>22.803088318246413</c:v>
                </c:pt>
                <c:pt idx="591">
                  <c:v>22.805787903609982</c:v>
                </c:pt>
                <c:pt idx="592">
                  <c:v>22.808483670151205</c:v>
                </c:pt>
                <c:pt idx="593">
                  <c:v>22.811175636845402</c:v>
                </c:pt>
                <c:pt idx="594">
                  <c:v>22.813863822476055</c:v>
                </c:pt>
                <c:pt idx="595">
                  <c:v>22.816548245638177</c:v>
                </c:pt>
                <c:pt idx="596">
                  <c:v>22.81922892474152</c:v>
                </c:pt>
                <c:pt idx="597">
                  <c:v>22.821905878013773</c:v>
                </c:pt>
                <c:pt idx="598">
                  <c:v>22.824579123503643</c:v>
                </c:pt>
                <c:pt idx="599">
                  <c:v>22.827248679083876</c:v>
                </c:pt>
                <c:pt idx="600">
                  <c:v>22.829914562454213</c:v>
                </c:pt>
                <c:pt idx="601">
                  <c:v>22.832576791144231</c:v>
                </c:pt>
                <c:pt idx="602">
                  <c:v>22.835235382516181</c:v>
                </c:pt>
                <c:pt idx="603">
                  <c:v>22.837890353767726</c:v>
                </c:pt>
                <c:pt idx="604">
                  <c:v>22.840541721934603</c:v>
                </c:pt>
                <c:pt idx="605">
                  <c:v>22.843189503893242</c:v>
                </c:pt>
                <c:pt idx="606">
                  <c:v>22.84583371636332</c:v>
                </c:pt>
                <c:pt idx="607">
                  <c:v>22.848474375910246</c:v>
                </c:pt>
                <c:pt idx="608">
                  <c:v>22.851111498947628</c:v>
                </c:pt>
                <c:pt idx="609">
                  <c:v>22.853745101739619</c:v>
                </c:pt>
                <c:pt idx="610">
                  <c:v>22.85637520040326</c:v>
                </c:pt>
                <c:pt idx="611">
                  <c:v>22.859001810910744</c:v>
                </c:pt>
                <c:pt idx="612">
                  <c:v>22.861624949091684</c:v>
                </c:pt>
                <c:pt idx="613">
                  <c:v>22.86424463063523</c:v>
                </c:pt>
                <c:pt idx="614">
                  <c:v>22.866860871092218</c:v>
                </c:pt>
                <c:pt idx="615">
                  <c:v>22.869473685877285</c:v>
                </c:pt>
                <c:pt idx="616">
                  <c:v>22.872083090270856</c:v>
                </c:pt>
                <c:pt idx="617">
                  <c:v>22.87468909942115</c:v>
                </c:pt>
                <c:pt idx="618">
                  <c:v>22.877291728346165</c:v>
                </c:pt>
                <c:pt idx="619">
                  <c:v>22.879890991935518</c:v>
                </c:pt>
                <c:pt idx="620">
                  <c:v>22.882486904952387</c:v>
                </c:pt>
                <c:pt idx="621">
                  <c:v>22.885079482035263</c:v>
                </c:pt>
                <c:pt idx="622">
                  <c:v>22.887668737699816</c:v>
                </c:pt>
                <c:pt idx="623">
                  <c:v>22.890254686340576</c:v>
                </c:pt>
                <c:pt idx="624">
                  <c:v>22.892837342232699</c:v>
                </c:pt>
                <c:pt idx="625">
                  <c:v>22.895416719533621</c:v>
                </c:pt>
                <c:pt idx="626">
                  <c:v>22.897992832284725</c:v>
                </c:pt>
                <c:pt idx="627">
                  <c:v>22.900565694412929</c:v>
                </c:pt>
                <c:pt idx="628">
                  <c:v>22.903135319732275</c:v>
                </c:pt>
                <c:pt idx="629">
                  <c:v>22.905701721945483</c:v>
                </c:pt>
                <c:pt idx="630">
                  <c:v>22.908264914645475</c:v>
                </c:pt>
                <c:pt idx="631">
                  <c:v>22.910824911316841</c:v>
                </c:pt>
                <c:pt idx="632">
                  <c:v>22.913381725337295</c:v>
                </c:pt>
                <c:pt idx="633">
                  <c:v>22.915935369979142</c:v>
                </c:pt>
                <c:pt idx="634">
                  <c:v>22.918485858410637</c:v>
                </c:pt>
                <c:pt idx="635">
                  <c:v>22.921033203697366</c:v>
                </c:pt>
                <c:pt idx="636">
                  <c:v>22.923577418803628</c:v>
                </c:pt>
                <c:pt idx="637">
                  <c:v>22.9261185165937</c:v>
                </c:pt>
                <c:pt idx="638">
                  <c:v>22.928656509833186</c:v>
                </c:pt>
                <c:pt idx="639">
                  <c:v>22.931191411190259</c:v>
                </c:pt>
                <c:pt idx="640">
                  <c:v>22.933723233236908</c:v>
                </c:pt>
                <c:pt idx="641">
                  <c:v>22.936251988450177</c:v>
                </c:pt>
                <c:pt idx="642">
                  <c:v>22.938777689213364</c:v>
                </c:pt>
                <c:pt idx="643">
                  <c:v>22.94130034781718</c:v>
                </c:pt>
                <c:pt idx="644">
                  <c:v>22.943819976460926</c:v>
                </c:pt>
                <c:pt idx="645">
                  <c:v>22.946336587253651</c:v>
                </c:pt>
                <c:pt idx="646">
                  <c:v>22.948850192215197</c:v>
                </c:pt>
                <c:pt idx="647">
                  <c:v>22.951360803277378</c:v>
                </c:pt>
                <c:pt idx="648">
                  <c:v>22.953868432284988</c:v>
                </c:pt>
                <c:pt idx="649">
                  <c:v>22.956373090996884</c:v>
                </c:pt>
                <c:pt idx="650">
                  <c:v>22.958874791087059</c:v>
                </c:pt>
                <c:pt idx="651">
                  <c:v>22.961373544145591</c:v>
                </c:pt>
                <c:pt idx="652">
                  <c:v>22.963869361679691</c:v>
                </c:pt>
                <c:pt idx="653">
                  <c:v>22.966362255114674</c:v>
                </c:pt>
                <c:pt idx="654">
                  <c:v>22.96885223579493</c:v>
                </c:pt>
                <c:pt idx="655">
                  <c:v>22.971339314984867</c:v>
                </c:pt>
                <c:pt idx="656">
                  <c:v>22.973823503869838</c:v>
                </c:pt>
                <c:pt idx="657">
                  <c:v>22.976304813557075</c:v>
                </c:pt>
                <c:pt idx="658">
                  <c:v>22.978783255076593</c:v>
                </c:pt>
                <c:pt idx="659">
                  <c:v>22.98125883938204</c:v>
                </c:pt>
                <c:pt idx="660">
                  <c:v>22.98373157735162</c:v>
                </c:pt>
                <c:pt idx="661">
                  <c:v>22.986201479788896</c:v>
                </c:pt>
                <c:pt idx="662">
                  <c:v>22.988668557423683</c:v>
                </c:pt>
                <c:pt idx="663">
                  <c:v>22.991132820912846</c:v>
                </c:pt>
                <c:pt idx="664">
                  <c:v>22.993594280841116</c:v>
                </c:pt>
                <c:pt idx="665">
                  <c:v>22.996052947721896</c:v>
                </c:pt>
                <c:pt idx="666">
                  <c:v>22.998508831998056</c:v>
                </c:pt>
                <c:pt idx="667">
                  <c:v>23.000961944042704</c:v>
                </c:pt>
                <c:pt idx="668">
                  <c:v>23.00341229415994</c:v>
                </c:pt>
                <c:pt idx="669">
                  <c:v>23.005859892585608</c:v>
                </c:pt>
                <c:pt idx="670">
                  <c:v>23.008304749488065</c:v>
                </c:pt>
                <c:pt idx="671">
                  <c:v>23.010746874968842</c:v>
                </c:pt>
                <c:pt idx="672">
                  <c:v>23.013186279063437</c:v>
                </c:pt>
                <c:pt idx="673">
                  <c:v>23.015622971741955</c:v>
                </c:pt>
                <c:pt idx="674">
                  <c:v>23.018056962909853</c:v>
                </c:pt>
                <c:pt idx="675">
                  <c:v>23.02048826240858</c:v>
                </c:pt>
                <c:pt idx="676">
                  <c:v>23.022916880016258</c:v>
                </c:pt>
                <c:pt idx="677">
                  <c:v>23.025342825448366</c:v>
                </c:pt>
                <c:pt idx="678">
                  <c:v>23.027766108358364</c:v>
                </c:pt>
                <c:pt idx="679">
                  <c:v>23.030186738338362</c:v>
                </c:pt>
                <c:pt idx="680">
                  <c:v>23.032604724919704</c:v>
                </c:pt>
                <c:pt idx="681">
                  <c:v>23.035020077573648</c:v>
                </c:pt>
                <c:pt idx="682">
                  <c:v>23.037432805711937</c:v>
                </c:pt>
                <c:pt idx="683">
                  <c:v>23.03984291868742</c:v>
                </c:pt>
                <c:pt idx="684">
                  <c:v>23.042250425794638</c:v>
                </c:pt>
                <c:pt idx="685">
                  <c:v>23.044655336270413</c:v>
                </c:pt>
                <c:pt idx="686">
                  <c:v>23.047057659294431</c:v>
                </c:pt>
                <c:pt idx="687">
                  <c:v>23.049457403989795</c:v>
                </c:pt>
                <c:pt idx="688">
                  <c:v>23.051854579423598</c:v>
                </c:pt>
                <c:pt idx="689">
                  <c:v>23.054249194607475</c:v>
                </c:pt>
                <c:pt idx="690">
                  <c:v>23.056641258498129</c:v>
                </c:pt>
                <c:pt idx="691">
                  <c:v>23.059030779997901</c:v>
                </c:pt>
                <c:pt idx="692">
                  <c:v>23.061417767955255</c:v>
                </c:pt>
                <c:pt idx="693">
                  <c:v>23.063802231165337</c:v>
                </c:pt>
                <c:pt idx="694">
                  <c:v>23.066184178370463</c:v>
                </c:pt>
                <c:pt idx="695">
                  <c:v>23.068563618260644</c:v>
                </c:pt>
                <c:pt idx="696">
                  <c:v>23.070940559474071</c:v>
                </c:pt>
                <c:pt idx="697">
                  <c:v>23.073315010597611</c:v>
                </c:pt>
                <c:pt idx="698">
                  <c:v>23.075686980167291</c:v>
                </c:pt>
                <c:pt idx="699">
                  <c:v>23.078056476668777</c:v>
                </c:pt>
                <c:pt idx="700">
                  <c:v>23.080423508537862</c:v>
                </c:pt>
                <c:pt idx="701">
                  <c:v>23.082788084160896</c:v>
                </c:pt>
                <c:pt idx="702">
                  <c:v>23.08515021187528</c:v>
                </c:pt>
                <c:pt idx="703">
                  <c:v>23.087509899969898</c:v>
                </c:pt>
                <c:pt idx="704">
                  <c:v>23.089867156685568</c:v>
                </c:pt>
                <c:pt idx="705">
                  <c:v>23.092221990215485</c:v>
                </c:pt>
                <c:pt idx="706">
                  <c:v>23.094574408705665</c:v>
                </c:pt>
                <c:pt idx="707">
                  <c:v>23.096924420255338</c:v>
                </c:pt>
                <c:pt idx="708">
                  <c:v>23.099272032917433</c:v>
                </c:pt>
                <c:pt idx="709">
                  <c:v>23.101617254698926</c:v>
                </c:pt>
                <c:pt idx="710">
                  <c:v>23.103960093561309</c:v>
                </c:pt>
                <c:pt idx="711">
                  <c:v>23.106300557420958</c:v>
                </c:pt>
                <c:pt idx="712">
                  <c:v>23.108638654149562</c:v>
                </c:pt>
                <c:pt idx="713">
                  <c:v>23.110974391574491</c:v>
                </c:pt>
                <c:pt idx="714">
                  <c:v>23.113307777479218</c:v>
                </c:pt>
                <c:pt idx="715">
                  <c:v>23.115638819603678</c:v>
                </c:pt>
                <c:pt idx="716">
                  <c:v>23.117967525644669</c:v>
                </c:pt>
                <c:pt idx="717">
                  <c:v>23.120293903256208</c:v>
                </c:pt>
                <c:pt idx="718">
                  <c:v>23.122617960049933</c:v>
                </c:pt>
                <c:pt idx="719">
                  <c:v>23.124939703595423</c:v>
                </c:pt>
                <c:pt idx="720">
                  <c:v>23.12725914142062</c:v>
                </c:pt>
                <c:pt idx="721">
                  <c:v>23.129576281012127</c:v>
                </c:pt>
                <c:pt idx="722">
                  <c:v>23.131891129815603</c:v>
                </c:pt>
                <c:pt idx="723">
                  <c:v>23.134203695236092</c:v>
                </c:pt>
                <c:pt idx="724">
                  <c:v>23.13651398463837</c:v>
                </c:pt>
                <c:pt idx="725">
                  <c:v>23.13882200534729</c:v>
                </c:pt>
                <c:pt idx="726">
                  <c:v>23.141127764648115</c:v>
                </c:pt>
                <c:pt idx="727">
                  <c:v>23.143431269786841</c:v>
                </c:pt>
                <c:pt idx="728">
                  <c:v>23.145732527970555</c:v>
                </c:pt>
                <c:pt idx="729">
                  <c:v>23.148031546367708</c:v>
                </c:pt>
                <c:pt idx="730">
                  <c:v>23.15032833210849</c:v>
                </c:pt>
                <c:pt idx="731">
                  <c:v>23.152622892285105</c:v>
                </c:pt>
                <c:pt idx="732">
                  <c:v>23.154915233952103</c:v>
                </c:pt>
                <c:pt idx="733">
                  <c:v>23.157205364126678</c:v>
                </c:pt>
                <c:pt idx="734">
                  <c:v>23.159493289788994</c:v>
                </c:pt>
                <c:pt idx="735">
                  <c:v>23.161779017882452</c:v>
                </c:pt>
                <c:pt idx="736">
                  <c:v>23.164062555314015</c:v>
                </c:pt>
                <c:pt idx="737">
                  <c:v>23.166343908954492</c:v>
                </c:pt>
                <c:pt idx="738">
                  <c:v>23.168623085638838</c:v>
                </c:pt>
                <c:pt idx="739">
                  <c:v>23.170900092166423</c:v>
                </c:pt>
                <c:pt idx="740">
                  <c:v>23.173174935301329</c:v>
                </c:pt>
                <c:pt idx="741">
                  <c:v>23.175447621772637</c:v>
                </c:pt>
                <c:pt idx="742">
                  <c:v>23.177718158274683</c:v>
                </c:pt>
                <c:pt idx="743">
                  <c:v>23.179986551467355</c:v>
                </c:pt>
                <c:pt idx="744">
                  <c:v>23.182252807976351</c:v>
                </c:pt>
                <c:pt idx="745">
                  <c:v>23.184516934393457</c:v>
                </c:pt>
                <c:pt idx="746">
                  <c:v>23.186778937276795</c:v>
                </c:pt>
                <c:pt idx="747">
                  <c:v>23.189038823151098</c:v>
                </c:pt>
                <c:pt idx="748">
                  <c:v>23.191296598507975</c:v>
                </c:pt>
                <c:pt idx="749">
                  <c:v>23.193552269806158</c:v>
                </c:pt>
                <c:pt idx="750">
                  <c:v>23.195805843471746</c:v>
                </c:pt>
                <c:pt idx="751">
                  <c:v>23.198057325898478</c:v>
                </c:pt>
                <c:pt idx="752">
                  <c:v>23.200306723447973</c:v>
                </c:pt>
                <c:pt idx="753">
                  <c:v>23.202554042449957</c:v>
                </c:pt>
                <c:pt idx="754">
                  <c:v>23.20479928920253</c:v>
                </c:pt>
                <c:pt idx="755">
                  <c:v>23.207042469972389</c:v>
                </c:pt>
                <c:pt idx="756">
                  <c:v>23.209283590995081</c:v>
                </c:pt>
                <c:pt idx="757">
                  <c:v>23.211522658475225</c:v>
                </c:pt>
                <c:pt idx="758">
                  <c:v>23.213759678586744</c:v>
                </c:pt>
                <c:pt idx="759">
                  <c:v>23.2159946574731</c:v>
                </c:pt>
                <c:pt idx="760">
                  <c:v>23.218227601247523</c:v>
                </c:pt>
                <c:pt idx="761">
                  <c:v>23.220458515993226</c:v>
                </c:pt>
                <c:pt idx="762">
                  <c:v>23.22268740776364</c:v>
                </c:pt>
                <c:pt idx="763">
                  <c:v>23.224914282582613</c:v>
                </c:pt>
                <c:pt idx="764">
                  <c:v>23.227139146444674</c:v>
                </c:pt>
                <c:pt idx="765">
                  <c:v>23.229362005315171</c:v>
                </c:pt>
                <c:pt idx="766">
                  <c:v>23.231582865130566</c:v>
                </c:pt>
                <c:pt idx="767">
                  <c:v>23.233801731798597</c:v>
                </c:pt>
                <c:pt idx="768">
                  <c:v>23.236018611198489</c:v>
                </c:pt>
                <c:pt idx="769">
                  <c:v>23.238233509181189</c:v>
                </c:pt>
                <c:pt idx="770">
                  <c:v>23.240446431569541</c:v>
                </c:pt>
                <c:pt idx="771">
                  <c:v>23.242657384158495</c:v>
                </c:pt>
                <c:pt idx="772">
                  <c:v>23.244866372715318</c:v>
                </c:pt>
                <c:pt idx="773">
                  <c:v>23.247073402979787</c:v>
                </c:pt>
                <c:pt idx="774">
                  <c:v>23.249278480664376</c:v>
                </c:pt>
                <c:pt idx="775">
                  <c:v>23.251481611454462</c:v>
                </c:pt>
                <c:pt idx="776">
                  <c:v>23.253682801008512</c:v>
                </c:pt>
                <c:pt idx="777">
                  <c:v>23.255882054958278</c:v>
                </c:pt>
                <c:pt idx="778">
                  <c:v>23.258079378908967</c:v>
                </c:pt>
                <c:pt idx="779">
                  <c:v>23.260274778439456</c:v>
                </c:pt>
                <c:pt idx="780">
                  <c:v>23.262468259102466</c:v>
                </c:pt>
                <c:pt idx="781">
                  <c:v>23.26465982642473</c:v>
                </c:pt>
                <c:pt idx="782">
                  <c:v>23.26684948590718</c:v>
                </c:pt>
                <c:pt idx="783">
                  <c:v>23.269037243025149</c:v>
                </c:pt>
                <c:pt idx="784">
                  <c:v>23.271223103228508</c:v>
                </c:pt>
                <c:pt idx="785">
                  <c:v>23.27340707194189</c:v>
                </c:pt>
                <c:pt idx="786">
                  <c:v>23.275589154564813</c:v>
                </c:pt>
                <c:pt idx="787">
                  <c:v>23.277769356471897</c:v>
                </c:pt>
                <c:pt idx="788">
                  <c:v>23.279947683012999</c:v>
                </c:pt>
                <c:pt idx="789">
                  <c:v>23.28212413951341</c:v>
                </c:pt>
                <c:pt idx="790">
                  <c:v>23.28429873127401</c:v>
                </c:pt>
                <c:pt idx="791">
                  <c:v>23.286471463571413</c:v>
                </c:pt>
                <c:pt idx="792">
                  <c:v>23.288642341658186</c:v>
                </c:pt>
                <c:pt idx="793">
                  <c:v>23.290811370762949</c:v>
                </c:pt>
                <c:pt idx="794">
                  <c:v>23.292978556090578</c:v>
                </c:pt>
                <c:pt idx="795">
                  <c:v>23.295143902822339</c:v>
                </c:pt>
                <c:pt idx="796">
                  <c:v>23.297307416116066</c:v>
                </c:pt>
                <c:pt idx="797">
                  <c:v>23.299469101106329</c:v>
                </c:pt>
                <c:pt idx="798">
                  <c:v>23.30162896290452</c:v>
                </c:pt>
                <c:pt idx="799">
                  <c:v>23.303787006599105</c:v>
                </c:pt>
                <c:pt idx="800">
                  <c:v>23.30594323725569</c:v>
                </c:pt>
                <c:pt idx="801">
                  <c:v>23.308097659917241</c:v>
                </c:pt>
                <c:pt idx="802">
                  <c:v>23.310250279604173</c:v>
                </c:pt>
                <c:pt idx="803">
                  <c:v>23.312401101314535</c:v>
                </c:pt>
                <c:pt idx="804">
                  <c:v>33.989394063086849</c:v>
                </c:pt>
                <c:pt idx="805">
                  <c:v>34.368488217998383</c:v>
                </c:pt>
                <c:pt idx="806">
                  <c:v>34.519040304307936</c:v>
                </c:pt>
                <c:pt idx="807">
                  <c:v>34.615513498407097</c:v>
                </c:pt>
                <c:pt idx="808">
                  <c:v>34.687062731167515</c:v>
                </c:pt>
                <c:pt idx="809">
                  <c:v>34.744206419820053</c:v>
                </c:pt>
                <c:pt idx="810">
                  <c:v>34.791950887650309</c:v>
                </c:pt>
                <c:pt idx="811">
                  <c:v>34.833074797819791</c:v>
                </c:pt>
                <c:pt idx="812">
                  <c:v>34.869281644435318</c:v>
                </c:pt>
                <c:pt idx="813">
                  <c:v>34.901691602276685</c:v>
                </c:pt>
                <c:pt idx="814">
                  <c:v>34.931080772913333</c:v>
                </c:pt>
                <c:pt idx="815">
                  <c:v>34.958009102402087</c:v>
                </c:pt>
                <c:pt idx="816">
                  <c:v>34.982893876355526</c:v>
                </c:pt>
                <c:pt idx="817">
                  <c:v>35.006054411316747</c:v>
                </c:pt>
                <c:pt idx="818">
                  <c:v>35.027740509510004</c:v>
                </c:pt>
                <c:pt idx="819">
                  <c:v>35.048151278577038</c:v>
                </c:pt>
                <c:pt idx="820">
                  <c:v>35.06744798419308</c:v>
                </c:pt>
                <c:pt idx="821">
                  <c:v>35.085763071174554</c:v>
                </c:pt>
                <c:pt idx="822">
                  <c:v>35.103206646951435</c:v>
                </c:pt>
                <c:pt idx="823">
                  <c:v>35.119871238572173</c:v>
                </c:pt>
                <c:pt idx="824">
                  <c:v>35.135835347140386</c:v>
                </c:pt>
                <c:pt idx="825">
                  <c:v>35.151166147002868</c:v>
                </c:pt>
                <c:pt idx="826">
                  <c:v>35.165921565334543</c:v>
                </c:pt>
                <c:pt idx="827">
                  <c:v>35.180151905331599</c:v>
                </c:pt>
                <c:pt idx="828">
                  <c:v>35.19390112816896</c:v>
                </c:pt>
                <c:pt idx="829">
                  <c:v>35.207207876343844</c:v>
                </c:pt>
                <c:pt idx="830">
                  <c:v>35.220106298589897</c:v>
                </c:pt>
                <c:pt idx="831">
                  <c:v>35.232626720814892</c:v>
                </c:pt>
                <c:pt idx="832">
                  <c:v>35.244796196313267</c:v>
                </c:pt>
                <c:pt idx="833">
                  <c:v>35.256638960417888</c:v>
                </c:pt>
                <c:pt idx="834">
                  <c:v>35.268176808840465</c:v>
                </c:pt>
                <c:pt idx="835">
                  <c:v>35.279429414573059</c:v>
                </c:pt>
                <c:pt idx="836">
                  <c:v>35.290414594947549</c:v>
                </c:pt>
                <c:pt idx="837">
                  <c:v>35.301148537973759</c:v>
                </c:pt>
                <c:pt idx="838">
                  <c:v>35.311645995187355</c:v>
                </c:pt>
                <c:pt idx="839">
                  <c:v>35.321920446783523</c:v>
                </c:pt>
                <c:pt idx="840">
                  <c:v>35.331984243682498</c:v>
                </c:pt>
                <c:pt idx="841">
                  <c:v>35.341848730289144</c:v>
                </c:pt>
                <c:pt idx="842">
                  <c:v>35.351524351011555</c:v>
                </c:pt>
                <c:pt idx="843">
                  <c:v>35.361020743051128</c:v>
                </c:pt>
                <c:pt idx="844">
                  <c:v>35.370346817533644</c:v>
                </c:pt>
                <c:pt idx="845">
                  <c:v>35.379510830696695</c:v>
                </c:pt>
                <c:pt idx="846">
                  <c:v>35.38852044656079</c:v>
                </c:pt>
                <c:pt idx="847">
                  <c:v>35.397382792278265</c:v>
                </c:pt>
                <c:pt idx="848">
                  <c:v>35.406104507163157</c:v>
                </c:pt>
                <c:pt idx="849">
                  <c:v>35.414691786248596</c:v>
                </c:pt>
                <c:pt idx="850">
                  <c:v>35.423150419088515</c:v>
                </c:pt>
                <c:pt idx="851">
                  <c:v>35.431485824413627</c:v>
                </c:pt>
                <c:pt idx="852">
                  <c:v>35.439703081162101</c:v>
                </c:pt>
                <c:pt idx="853">
                  <c:v>35.447806956330538</c:v>
                </c:pt>
                <c:pt idx="854">
                  <c:v>35.455801930028642</c:v>
                </c:pt>
                <c:pt idx="855">
                  <c:v>35.463692218067699</c:v>
                </c:pt>
                <c:pt idx="856">
                  <c:v>35.471481792368579</c:v>
                </c:pt>
                <c:pt idx="857">
                  <c:v>35.479174399437191</c:v>
                </c:pt>
                <c:pt idx="858">
                  <c:v>35.48677357712269</c:v>
                </c:pt>
                <c:pt idx="859">
                  <c:v>35.494282669846704</c:v>
                </c:pt>
                <c:pt idx="860">
                  <c:v>35.501704842467923</c:v>
                </c:pt>
                <c:pt idx="861">
                  <c:v>35.509043092926049</c:v>
                </c:pt>
                <c:pt idx="862">
                  <c:v>35.516300263792147</c:v>
                </c:pt>
                <c:pt idx="863">
                  <c:v>35.52347905283662</c:v>
                </c:pt>
                <c:pt idx="864">
                  <c:v>35.530582022713787</c:v>
                </c:pt>
                <c:pt idx="865">
                  <c:v>35.537611609849776</c:v>
                </c:pt>
                <c:pt idx="866">
                  <c:v>35.54457013261154</c:v>
                </c:pt>
                <c:pt idx="867">
                  <c:v>35.551459798825377</c:v>
                </c:pt>
                <c:pt idx="868">
                  <c:v>35.558282712706209</c:v>
                </c:pt>
                <c:pt idx="869">
                  <c:v>35.565040881252273</c:v>
                </c:pt>
                <c:pt idx="870">
                  <c:v>35.571736220153838</c:v>
                </c:pt>
                <c:pt idx="871">
                  <c:v>35.578370559259682</c:v>
                </c:pt>
                <c:pt idx="872">
                  <c:v>35.584945647640417</c:v>
                </c:pt>
                <c:pt idx="873">
                  <c:v>35.591463158283901</c:v>
                </c:pt>
                <c:pt idx="874">
                  <c:v>35.597924692454278</c:v>
                </c:pt>
                <c:pt idx="875">
                  <c:v>35.60433178374312</c:v>
                </c:pt>
                <c:pt idx="876">
                  <c:v>35.610685901838622</c:v>
                </c:pt>
                <c:pt idx="877">
                  <c:v>35.616988456035749</c:v>
                </c:pt>
                <c:pt idx="878">
                  <c:v>35.623240798508704</c:v>
                </c:pt>
                <c:pt idx="879">
                  <c:v>35.62944422736463</c:v>
                </c:pt>
                <c:pt idx="880">
                  <c:v>35.63559998949583</c:v>
                </c:pt>
                <c:pt idx="881">
                  <c:v>35.641709283246378</c:v>
                </c:pt>
                <c:pt idx="882">
                  <c:v>35.647773260907293</c:v>
                </c:pt>
                <c:pt idx="883">
                  <c:v>35.653793031053489</c:v>
                </c:pt>
                <c:pt idx="884">
                  <c:v>35.659769660734199</c:v>
                </c:pt>
                <c:pt idx="885">
                  <c:v>35.665704177527921</c:v>
                </c:pt>
                <c:pt idx="886">
                  <c:v>35.671597571471771</c:v>
                </c:pt>
                <c:pt idx="887">
                  <c:v>35.677450796874339</c:v>
                </c:pt>
                <c:pt idx="888">
                  <c:v>35.683264774020266</c:v>
                </c:pt>
                <c:pt idx="889">
                  <c:v>35.689040390774558</c:v>
                </c:pt>
                <c:pt idx="890">
                  <c:v>35.694778504093151</c:v>
                </c:pt>
                <c:pt idx="891">
                  <c:v>35.700479941446702</c:v>
                </c:pt>
                <c:pt idx="892">
                  <c:v>35.706145502163103</c:v>
                </c:pt>
                <c:pt idx="893">
                  <c:v>35.711775958694574</c:v>
                </c:pt>
                <c:pt idx="894">
                  <c:v>35.717372057814075</c:v>
                </c:pt>
                <c:pt idx="895">
                  <c:v>35.722934521745991</c:v>
                </c:pt>
                <c:pt idx="896">
                  <c:v>35.72846404923505</c:v>
                </c:pt>
                <c:pt idx="897">
                  <c:v>35.733961316557831</c:v>
                </c:pt>
                <c:pt idx="898">
                  <c:v>35.739426978480267</c:v>
                </c:pt>
                <c:pt idx="899">
                  <c:v>35.744861669164649</c:v>
                </c:pt>
                <c:pt idx="900">
                  <c:v>35.75026600302931</c:v>
                </c:pt>
                <c:pt idx="901">
                  <c:v>35.755640575563987</c:v>
                </c:pt>
                <c:pt idx="902">
                  <c:v>35.76098596410332</c:v>
                </c:pt>
                <c:pt idx="903">
                  <c:v>35.766302728561399</c:v>
                </c:pt>
                <c:pt idx="904">
                  <c:v>35.771591412129403</c:v>
                </c:pt>
                <c:pt idx="905">
                  <c:v>35.776852541938688</c:v>
                </c:pt>
                <c:pt idx="906">
                  <c:v>35.782086629691293</c:v>
                </c:pt>
                <c:pt idx="907">
                  <c:v>35.787294172259735</c:v>
                </c:pt>
                <c:pt idx="908">
                  <c:v>35.792475652258062</c:v>
                </c:pt>
                <c:pt idx="909">
                  <c:v>35.79763153858547</c:v>
                </c:pt>
                <c:pt idx="910">
                  <c:v>35.802762286944386</c:v>
                </c:pt>
                <c:pt idx="911">
                  <c:v>35.80786834033421</c:v>
                </c:pt>
                <c:pt idx="912">
                  <c:v>35.812950129522257</c:v>
                </c:pt>
                <c:pt idx="913">
                  <c:v>35.818008073492905</c:v>
                </c:pt>
                <c:pt idx="914">
                  <c:v>35.823042579876478</c:v>
                </c:pt>
                <c:pt idx="915">
                  <c:v>35.828054045358606</c:v>
                </c:pt>
                <c:pt idx="916">
                  <c:v>35.833042856071415</c:v>
                </c:pt>
                <c:pt idx="917">
                  <c:v>35.838009387967283</c:v>
                </c:pt>
                <c:pt idx="918">
                  <c:v>35.842954007176289</c:v>
                </c:pt>
                <c:pt idx="919">
                  <c:v>35.847877070347934</c:v>
                </c:pt>
                <c:pt idx="920">
                  <c:v>35.852778924978281</c:v>
                </c:pt>
                <c:pt idx="921">
                  <c:v>35.857659909722962</c:v>
                </c:pt>
                <c:pt idx="922">
                  <c:v>35.862520354697011</c:v>
                </c:pt>
                <c:pt idx="923">
                  <c:v>35.867360581761957</c:v>
                </c:pt>
                <c:pt idx="924">
                  <c:v>35.872180904801091</c:v>
                </c:pt>
                <c:pt idx="925">
                  <c:v>35.876981629983156</c:v>
                </c:pt>
                <c:pt idx="926">
                  <c:v>35.88176305601543</c:v>
                </c:pt>
                <c:pt idx="927">
                  <c:v>35.886525474386296</c:v>
                </c:pt>
                <c:pt idx="928">
                  <c:v>35.891269169598175</c:v>
                </c:pt>
                <c:pt idx="929">
                  <c:v>35.895994419391045</c:v>
                </c:pt>
                <c:pt idx="930">
                  <c:v>35.90070149495709</c:v>
                </c:pt>
                <c:pt idx="931">
                  <c:v>35.905390661146953</c:v>
                </c:pt>
                <c:pt idx="932">
                  <c:v>35.9100621766678</c:v>
                </c:pt>
                <c:pt idx="933">
                  <c:v>35.914716294273823</c:v>
                </c:pt>
                <c:pt idx="934">
                  <c:v>35.9193532609493</c:v>
                </c:pt>
                <c:pt idx="935">
                  <c:v>35.923973318084784</c:v>
                </c:pt>
                <c:pt idx="936">
                  <c:v>35.928576701646435</c:v>
                </c:pt>
                <c:pt idx="937">
                  <c:v>35.933163642339181</c:v>
                </c:pt>
                <c:pt idx="938">
                  <c:v>35.937734365763596</c:v>
                </c:pt>
                <c:pt idx="939">
                  <c:v>35.942289092567123</c:v>
                </c:pt>
                <c:pt idx="940">
                  <c:v>35.946828038589594</c:v>
                </c:pt>
                <c:pt idx="941">
                  <c:v>35.95135141500355</c:v>
                </c:pt>
                <c:pt idx="942">
                  <c:v>35.955859428449358</c:v>
                </c:pt>
                <c:pt idx="943">
                  <c:v>35.960352281165576</c:v>
                </c:pt>
                <c:pt idx="944">
                  <c:v>35.964830171114556</c:v>
                </c:pt>
                <c:pt idx="945">
                  <c:v>35.969293292103693</c:v>
                </c:pt>
                <c:pt idx="946">
                  <c:v>35.973741833902274</c:v>
                </c:pt>
                <c:pt idx="947">
                  <c:v>35.978175982354358</c:v>
                </c:pt>
                <c:pt idx="948">
                  <c:v>35.98259591948765</c:v>
                </c:pt>
                <c:pt idx="949">
                  <c:v>35.98700182361867</c:v>
                </c:pt>
                <c:pt idx="950">
                  <c:v>35.991393869454292</c:v>
                </c:pt>
                <c:pt idx="951">
                  <c:v>35.995772228189807</c:v>
                </c:pt>
                <c:pt idx="952">
                  <c:v>36.000137067603724</c:v>
                </c:pt>
                <c:pt idx="953">
                  <c:v>36.00448855214934</c:v>
                </c:pt>
                <c:pt idx="954">
                  <c:v>36.008826843043252</c:v>
                </c:pt>
                <c:pt idx="955">
                  <c:v>36.013152098351014</c:v>
                </c:pt>
                <c:pt idx="956">
                  <c:v>36.017464473069836</c:v>
                </c:pt>
                <c:pt idx="957">
                  <c:v>36.021764119208726</c:v>
                </c:pt>
                <c:pt idx="958">
                  <c:v>36.026051185865917</c:v>
                </c:pt>
                <c:pt idx="959">
                  <c:v>36.03032581930384</c:v>
                </c:pt>
                <c:pt idx="960">
                  <c:v>36.034588163021752</c:v>
                </c:pt>
                <c:pt idx="961">
                  <c:v>36.03883835782586</c:v>
                </c:pt>
                <c:pt idx="962">
                  <c:v>36.043076541897491</c:v>
                </c:pt>
                <c:pt idx="963">
                  <c:v>36.047302850858884</c:v>
                </c:pt>
                <c:pt idx="964">
                  <c:v>36.051517417837069</c:v>
                </c:pt>
                <c:pt idx="965">
                  <c:v>36.055720373525645</c:v>
                </c:pt>
                <c:pt idx="966">
                  <c:v>36.05991184624483</c:v>
                </c:pt>
                <c:pt idx="967">
                  <c:v>36.064091961999409</c:v>
                </c:pt>
                <c:pt idx="968">
                  <c:v>36.068260844535189</c:v>
                </c:pt>
                <c:pt idx="969">
                  <c:v>36.072418615393538</c:v>
                </c:pt>
                <c:pt idx="970">
                  <c:v>36.07656539396438</c:v>
                </c:pt>
                <c:pt idx="971">
                  <c:v>36.080701297537551</c:v>
                </c:pt>
                <c:pt idx="972">
                  <c:v>36.084826441352703</c:v>
                </c:pt>
                <c:pt idx="973">
                  <c:v>36.088940938647639</c:v>
                </c:pt>
                <c:pt idx="974">
                  <c:v>36.09304490070528</c:v>
                </c:pt>
                <c:pt idx="975">
                  <c:v>36.097138436899257</c:v>
                </c:pt>
                <c:pt idx="976">
                  <c:v>36.101221654738126</c:v>
                </c:pt>
                <c:pt idx="977">
                  <c:v>36.105294659908409</c:v>
                </c:pt>
                <c:pt idx="978">
                  <c:v>36.109357556316276</c:v>
                </c:pt>
                <c:pt idx="979">
                  <c:v>36.113410446128128</c:v>
                </c:pt>
                <c:pt idx="980">
                  <c:v>36.11745342980997</c:v>
                </c:pt>
                <c:pt idx="981">
                  <c:v>36.121486606165739</c:v>
                </c:pt>
                <c:pt idx="982">
                  <c:v>36.125510072374411</c:v>
                </c:pt>
                <c:pt idx="983">
                  <c:v>36.129523924026302</c:v>
                </c:pt>
                <c:pt idx="984">
                  <c:v>36.133528255158126</c:v>
                </c:pt>
                <c:pt idx="985">
                  <c:v>36.137523158287244</c:v>
                </c:pt>
                <c:pt idx="986">
                  <c:v>36.141508724444876</c:v>
                </c:pt>
                <c:pt idx="987">
                  <c:v>36.145485043208495</c:v>
                </c:pt>
                <c:pt idx="988">
                  <c:v>36.149452202733222</c:v>
                </c:pt>
                <c:pt idx="989">
                  <c:v>36.153410289782528</c:v>
                </c:pt>
                <c:pt idx="990">
                  <c:v>36.157359389757943</c:v>
                </c:pt>
                <c:pt idx="991">
                  <c:v>36.16129958672812</c:v>
                </c:pt>
                <c:pt idx="992">
                  <c:v>36.165230963456978</c:v>
                </c:pt>
                <c:pt idx="993">
                  <c:v>36.169153601431276</c:v>
                </c:pt>
                <c:pt idx="994">
                  <c:v>36.173067580887306</c:v>
                </c:pt>
                <c:pt idx="995">
                  <c:v>36.17697298083695</c:v>
                </c:pt>
                <c:pt idx="996">
                  <c:v>36.180869879093073</c:v>
                </c:pt>
                <c:pt idx="997">
                  <c:v>36.184758352294246</c:v>
                </c:pt>
                <c:pt idx="998">
                  <c:v>36.188638475928798</c:v>
                </c:pt>
                <c:pt idx="999">
                  <c:v>36.192510324358317</c:v>
                </c:pt>
                <c:pt idx="1000">
                  <c:v>36.196373970840511</c:v>
                </c:pt>
                <c:pt idx="1001">
                  <c:v>36.200229487551454</c:v>
                </c:pt>
                <c:pt idx="1002">
                  <c:v>36.204076945607362</c:v>
                </c:pt>
                <c:pt idx="1003">
                  <c:v>36.207916415085748</c:v>
                </c:pt>
                <c:pt idx="1004">
                  <c:v>36.211747965046065</c:v>
                </c:pt>
                <c:pt idx="1005">
                  <c:v>36.215571663549852</c:v>
                </c:pt>
                <c:pt idx="1006">
                  <c:v>36.219387577680365</c:v>
                </c:pt>
                <c:pt idx="1007">
                  <c:v>36.223195773561756</c:v>
                </c:pt>
                <c:pt idx="1008">
                  <c:v>36.226996316377694</c:v>
                </c:pt>
                <c:pt idx="1009">
                  <c:v>36.230789270389678</c:v>
                </c:pt>
                <c:pt idx="1010">
                  <c:v>36.234574698954773</c:v>
                </c:pt>
                <c:pt idx="1011">
                  <c:v>36.238352664542958</c:v>
                </c:pt>
                <c:pt idx="1012">
                  <c:v>36.242123228754124</c:v>
                </c:pt>
                <c:pt idx="1013">
                  <c:v>36.245886452334538</c:v>
                </c:pt>
                <c:pt idx="1014">
                  <c:v>36.249642395193064</c:v>
                </c:pt>
                <c:pt idx="1015">
                  <c:v>36.253391116416822</c:v>
                </c:pt>
                <c:pt idx="1016">
                  <c:v>36.257132674286723</c:v>
                </c:pt>
                <c:pt idx="1017">
                  <c:v>36.260867126292325</c:v>
                </c:pt>
                <c:pt idx="1018">
                  <c:v>36.264594529146649</c:v>
                </c:pt>
                <c:pt idx="1019">
                  <c:v>36.268314938800451</c:v>
                </c:pt>
                <c:pt idx="1020">
                  <c:v>36.272028410456244</c:v>
                </c:pt>
                <c:pt idx="1021">
                  <c:v>36.27573499858196</c:v>
                </c:pt>
                <c:pt idx="1022">
                  <c:v>36.279434756924367</c:v>
                </c:pt>
                <c:pt idx="1023">
                  <c:v>36.283127738522083</c:v>
                </c:pt>
                <c:pt idx="1024">
                  <c:v>36.286813995718376</c:v>
                </c:pt>
                <c:pt idx="1025">
                  <c:v>36.290493580173603</c:v>
                </c:pt>
                <c:pt idx="1026">
                  <c:v>36.294166542877477</c:v>
                </c:pt>
                <c:pt idx="1027">
                  <c:v>36.29783293416093</c:v>
                </c:pt>
                <c:pt idx="1028">
                  <c:v>36.301492803707795</c:v>
                </c:pt>
                <c:pt idx="1029">
                  <c:v>36.305146200566227</c:v>
                </c:pt>
                <c:pt idx="1030">
                  <c:v>36.308793173159806</c:v>
                </c:pt>
                <c:pt idx="1031">
                  <c:v>36.312433769298494</c:v>
                </c:pt>
                <c:pt idx="1032">
                  <c:v>36.316068036189243</c:v>
                </c:pt>
                <c:pt idx="1033">
                  <c:v>36.3196960204465</c:v>
                </c:pt>
                <c:pt idx="1034">
                  <c:v>36.323317768102342</c:v>
                </c:pt>
                <c:pt idx="1035">
                  <c:v>36.32693332461649</c:v>
                </c:pt>
                <c:pt idx="1036">
                  <c:v>36.330542734886109</c:v>
                </c:pt>
                <c:pt idx="1037">
                  <c:v>36.334146043255323</c:v>
                </c:pt>
                <c:pt idx="1038">
                  <c:v>36.337743293524596</c:v>
                </c:pt>
                <c:pt idx="1039">
                  <c:v>36.341334528959891</c:v>
                </c:pt>
                <c:pt idx="1040">
                  <c:v>36.344919792301617</c:v>
                </c:pt>
                <c:pt idx="1041">
                  <c:v>36.348499125773444</c:v>
                </c:pt>
                <c:pt idx="1042">
                  <c:v>36.352072571090858</c:v>
                </c:pt>
                <c:pt idx="1043">
                  <c:v>36.355640169469588</c:v>
                </c:pt>
                <c:pt idx="1044">
                  <c:v>36.359201961633836</c:v>
                </c:pt>
                <c:pt idx="1045">
                  <c:v>36.362757987824381</c:v>
                </c:pt>
                <c:pt idx="1046">
                  <c:v>36.366308287806419</c:v>
                </c:pt>
                <c:pt idx="1047">
                  <c:v>36.369852900877362</c:v>
                </c:pt>
                <c:pt idx="1048">
                  <c:v>36.373391865874368</c:v>
                </c:pt>
                <c:pt idx="1049">
                  <c:v>36.376925221181821</c:v>
                </c:pt>
                <c:pt idx="1050">
                  <c:v>36.380453004738548</c:v>
                </c:pt>
                <c:pt idx="1051">
                  <c:v>36.383975254044998</c:v>
                </c:pt>
                <c:pt idx="1052">
                  <c:v>36.387492006170191</c:v>
                </c:pt>
                <c:pt idx="1053">
                  <c:v>36.391003297758587</c:v>
                </c:pt>
                <c:pt idx="1054">
                  <c:v>36.394509165036808</c:v>
                </c:pt>
                <c:pt idx="1055">
                  <c:v>36.39800964382016</c:v>
                </c:pt>
                <c:pt idx="1056">
                  <c:v>36.401504769519136</c:v>
                </c:pt>
                <c:pt idx="1057">
                  <c:v>36.4049945771457</c:v>
                </c:pt>
                <c:pt idx="1058">
                  <c:v>36.4084791013195</c:v>
                </c:pt>
                <c:pt idx="1059">
                  <c:v>36.411958376273944</c:v>
                </c:pt>
                <c:pt idx="1060">
                  <c:v>36.415432435862108</c:v>
                </c:pt>
                <c:pt idx="1061">
                  <c:v>36.418901313562657</c:v>
                </c:pt>
                <c:pt idx="1062">
                  <c:v>36.422365042485517</c:v>
                </c:pt>
                <c:pt idx="1063">
                  <c:v>36.425823655377485</c:v>
                </c:pt>
                <c:pt idx="1064">
                  <c:v>36.429277184627779</c:v>
                </c:pt>
                <c:pt idx="1065">
                  <c:v>36.432725662273398</c:v>
                </c:pt>
                <c:pt idx="1066">
                  <c:v>36.436169120004472</c:v>
                </c:pt>
                <c:pt idx="1067">
                  <c:v>36.439607589169398</c:v>
                </c:pt>
                <c:pt idx="1068">
                  <c:v>36.443041100780015</c:v>
                </c:pt>
                <c:pt idx="1069">
                  <c:v>36.446469685516547</c:v>
                </c:pt>
                <c:pt idx="1070">
                  <c:v>36.44989337373255</c:v>
                </c:pt>
                <c:pt idx="1071">
                  <c:v>36.453312195459745</c:v>
                </c:pt>
                <c:pt idx="1072">
                  <c:v>36.456726180412716</c:v>
                </c:pt>
                <c:pt idx="1073">
                  <c:v>36.460135357993529</c:v>
                </c:pt>
                <c:pt idx="1074">
                  <c:v>36.463539757296417</c:v>
                </c:pt>
                <c:pt idx="1075">
                  <c:v>36.466939407112079</c:v>
                </c:pt>
                <c:pt idx="1076">
                  <c:v>36.470334335932215</c:v>
                </c:pt>
                <c:pt idx="1077">
                  <c:v>36.47372457195376</c:v>
                </c:pt>
                <c:pt idx="1078">
                  <c:v>36.477110143083131</c:v>
                </c:pt>
                <c:pt idx="1079">
                  <c:v>36.480491076940424</c:v>
                </c:pt>
                <c:pt idx="1080">
                  <c:v>36.483867400863438</c:v>
                </c:pt>
                <c:pt idx="1081">
                  <c:v>36.487239141911715</c:v>
                </c:pt>
                <c:pt idx="1082">
                  <c:v>36.490606326870491</c:v>
                </c:pt>
                <c:pt idx="1083">
                  <c:v>36.493968982254529</c:v>
                </c:pt>
                <c:pt idx="1084">
                  <c:v>36.497327134311931</c:v>
                </c:pt>
                <c:pt idx="1085">
                  <c:v>36.500680809027884</c:v>
                </c:pt>
                <c:pt idx="1086">
                  <c:v>36.504030032128284</c:v>
                </c:pt>
                <c:pt idx="1087">
                  <c:v>36.507374829083403</c:v>
                </c:pt>
                <c:pt idx="1088">
                  <c:v>36.51071522511134</c:v>
                </c:pt>
                <c:pt idx="1089">
                  <c:v>36.514051245181591</c:v>
                </c:pt>
                <c:pt idx="1090">
                  <c:v>36.51738291401837</c:v>
                </c:pt>
                <c:pt idx="1091">
                  <c:v>36.520710256104053</c:v>
                </c:pt>
                <c:pt idx="1092">
                  <c:v>36.524033295682386</c:v>
                </c:pt>
                <c:pt idx="1093">
                  <c:v>36.527352056761821</c:v>
                </c:pt>
                <c:pt idx="1094">
                  <c:v>36.530666563118608</c:v>
                </c:pt>
                <c:pt idx="1095">
                  <c:v>36.533976838300021</c:v>
                </c:pt>
                <c:pt idx="1096">
                  <c:v>36.537282905627336</c:v>
                </c:pt>
                <c:pt idx="1097">
                  <c:v>36.540584788198942</c:v>
                </c:pt>
                <c:pt idx="1098">
                  <c:v>36.54388250889324</c:v>
                </c:pt>
                <c:pt idx="1099">
                  <c:v>36.547176090371664</c:v>
                </c:pt>
                <c:pt idx="1100">
                  <c:v>36.550465555081438</c:v>
                </c:pt>
                <c:pt idx="1101">
                  <c:v>36.553750925258498</c:v>
                </c:pt>
                <c:pt idx="1102">
                  <c:v>36.557032222930225</c:v>
                </c:pt>
                <c:pt idx="1103">
                  <c:v>36.560309469918188</c:v>
                </c:pt>
                <c:pt idx="1104">
                  <c:v>36.563582687840842</c:v>
                </c:pt>
                <c:pt idx="1105">
                  <c:v>36.566851898116141</c:v>
                </c:pt>
                <c:pt idx="1106">
                  <c:v>36.570117121964181</c:v>
                </c:pt>
                <c:pt idx="1107">
                  <c:v>36.573378380409736</c:v>
                </c:pt>
                <c:pt idx="1108">
                  <c:v>36.576635694284747</c:v>
                </c:pt>
                <c:pt idx="1109">
                  <c:v>36.579889084230857</c:v>
                </c:pt>
                <c:pt idx="1110">
                  <c:v>36.583138570701799</c:v>
                </c:pt>
                <c:pt idx="1111">
                  <c:v>36.586384173965783</c:v>
                </c:pt>
                <c:pt idx="1112">
                  <c:v>36.589625914107913</c:v>
                </c:pt>
                <c:pt idx="1113">
                  <c:v>36.592863811032409</c:v>
                </c:pt>
                <c:pt idx="1114">
                  <c:v>36.596097884465017</c:v>
                </c:pt>
                <c:pt idx="1115">
                  <c:v>36.599328153955106</c:v>
                </c:pt>
                <c:pt idx="1116">
                  <c:v>36.602554638878011</c:v>
                </c:pt>
                <c:pt idx="1117">
                  <c:v>36.605777358437109</c:v>
                </c:pt>
                <c:pt idx="1118">
                  <c:v>36.608996331666035</c:v>
                </c:pt>
                <c:pt idx="1119">
                  <c:v>36.612211577430699</c:v>
                </c:pt>
                <c:pt idx="1120">
                  <c:v>36.615423114431458</c:v>
                </c:pt>
                <c:pt idx="1121">
                  <c:v>36.618630961205092</c:v>
                </c:pt>
                <c:pt idx="1122">
                  <c:v>36.621835136126819</c:v>
                </c:pt>
                <c:pt idx="1123">
                  <c:v>36.625035657412297</c:v>
                </c:pt>
                <c:pt idx="1124">
                  <c:v>36.628232543119545</c:v>
                </c:pt>
                <c:pt idx="1125">
                  <c:v>36.631425811150891</c:v>
                </c:pt>
                <c:pt idx="1126">
                  <c:v>36.634615479254798</c:v>
                </c:pt>
                <c:pt idx="1127">
                  <c:v>36.637801565027807</c:v>
                </c:pt>
                <c:pt idx="1128">
                  <c:v>36.640984085916287</c:v>
                </c:pt>
                <c:pt idx="1129">
                  <c:v>36.644163059218286</c:v>
                </c:pt>
                <c:pt idx="1130">
                  <c:v>36.64733850208529</c:v>
                </c:pt>
                <c:pt idx="1131">
                  <c:v>36.650510431523983</c:v>
                </c:pt>
                <c:pt idx="1132">
                  <c:v>36.653678864397911</c:v>
                </c:pt>
                <c:pt idx="1133">
                  <c:v>36.656843817429262</c:v>
                </c:pt>
                <c:pt idx="1134">
                  <c:v>36.660005307200478</c:v>
                </c:pt>
                <c:pt idx="1135">
                  <c:v>36.663163350155926</c:v>
                </c:pt>
                <c:pt idx="1136">
                  <c:v>36.666317962603479</c:v>
                </c:pt>
                <c:pt idx="1137">
                  <c:v>36.669469160716176</c:v>
                </c:pt>
                <c:pt idx="1138">
                  <c:v>36.672616960533723</c:v>
                </c:pt>
                <c:pt idx="1139">
                  <c:v>36.675761377964101</c:v>
                </c:pt>
                <c:pt idx="1140">
                  <c:v>36.678902428785037</c:v>
                </c:pt>
                <c:pt idx="1141">
                  <c:v>36.682040128645568</c:v>
                </c:pt>
                <c:pt idx="1142">
                  <c:v>36.685174493067485</c:v>
                </c:pt>
                <c:pt idx="1143">
                  <c:v>36.688305537446773</c:v>
                </c:pt>
                <c:pt idx="1144">
                  <c:v>36.691433277055097</c:v>
                </c:pt>
                <c:pt idx="1145">
                  <c:v>36.694557727041193</c:v>
                </c:pt>
                <c:pt idx="1146">
                  <c:v>36.697678902432266</c:v>
                </c:pt>
                <c:pt idx="1147">
                  <c:v>36.700796818135366</c:v>
                </c:pt>
                <c:pt idx="1148">
                  <c:v>36.703911488938751</c:v>
                </c:pt>
                <c:pt idx="1149">
                  <c:v>36.707022929513229</c:v>
                </c:pt>
                <c:pt idx="1150">
                  <c:v>36.71013115441346</c:v>
                </c:pt>
                <c:pt idx="1151">
                  <c:v>36.713236178079256</c:v>
                </c:pt>
                <c:pt idx="1152">
                  <c:v>36.716338014836893</c:v>
                </c:pt>
                <c:pt idx="1153">
                  <c:v>36.71943667890033</c:v>
                </c:pt>
                <c:pt idx="1154">
                  <c:v>36.722532184372483</c:v>
                </c:pt>
                <c:pt idx="1155">
                  <c:v>36.725624545246433</c:v>
                </c:pt>
                <c:pt idx="1156">
                  <c:v>36.728713775406661</c:v>
                </c:pt>
                <c:pt idx="1157">
                  <c:v>36.731799888630235</c:v>
                </c:pt>
                <c:pt idx="1158">
                  <c:v>36.734882898587941</c:v>
                </c:pt>
                <c:pt idx="1159">
                  <c:v>36.73796281884551</c:v>
                </c:pt>
                <c:pt idx="1160">
                  <c:v>36.741039662864736</c:v>
                </c:pt>
                <c:pt idx="1161">
                  <c:v>36.744113444004569</c:v>
                </c:pt>
                <c:pt idx="1162">
                  <c:v>36.747184175522285</c:v>
                </c:pt>
                <c:pt idx="1163">
                  <c:v>36.750251870574544</c:v>
                </c:pt>
                <c:pt idx="1164">
                  <c:v>36.753316542218506</c:v>
                </c:pt>
                <c:pt idx="1165">
                  <c:v>36.756378203412837</c:v>
                </c:pt>
                <c:pt idx="1166">
                  <c:v>36.75943686701882</c:v>
                </c:pt>
                <c:pt idx="1167">
                  <c:v>36.762492545801386</c:v>
                </c:pt>
                <c:pt idx="1168">
                  <c:v>36.765545252430108</c:v>
                </c:pt>
                <c:pt idx="1169">
                  <c:v>36.768594999480229</c:v>
                </c:pt>
                <c:pt idx="1170">
                  <c:v>36.771641799433681</c:v>
                </c:pt>
                <c:pt idx="1171">
                  <c:v>36.774685664680021</c:v>
                </c:pt>
                <c:pt idx="1172">
                  <c:v>36.777726607517437</c:v>
                </c:pt>
                <c:pt idx="1173">
                  <c:v>36.780764640153677</c:v>
                </c:pt>
                <c:pt idx="1174">
                  <c:v>36.783799774707042</c:v>
                </c:pt>
                <c:pt idx="1175">
                  <c:v>36.786832023207253</c:v>
                </c:pt>
                <c:pt idx="1176">
                  <c:v>36.789861397596411</c:v>
                </c:pt>
                <c:pt idx="1177">
                  <c:v>36.792887909729913</c:v>
                </c:pt>
                <c:pt idx="1178">
                  <c:v>36.795911571377317</c:v>
                </c:pt>
                <c:pt idx="1179">
                  <c:v>36.798932394223229</c:v>
                </c:pt>
                <c:pt idx="1180">
                  <c:v>36.801950389868182</c:v>
                </c:pt>
                <c:pt idx="1181">
                  <c:v>36.804965569829527</c:v>
                </c:pt>
                <c:pt idx="1182">
                  <c:v>36.807977945542198</c:v>
                </c:pt>
                <c:pt idx="1183">
                  <c:v>36.810987528359682</c:v>
                </c:pt>
                <c:pt idx="1184">
                  <c:v>36.813994329554689</c:v>
                </c:pt>
                <c:pt idx="1185">
                  <c:v>36.816998360320099</c:v>
                </c:pt>
                <c:pt idx="1186">
                  <c:v>36.81999963176969</c:v>
                </c:pt>
                <c:pt idx="1187">
                  <c:v>36.822998154938986</c:v>
                </c:pt>
                <c:pt idx="1188">
                  <c:v>36.825993940785963</c:v>
                </c:pt>
                <c:pt idx="1189">
                  <c:v>36.828987000191944</c:v>
                </c:pt>
                <c:pt idx="1190">
                  <c:v>36.831977343962244</c:v>
                </c:pt>
                <c:pt idx="1191">
                  <c:v>36.83496498282701</c:v>
                </c:pt>
                <c:pt idx="1192">
                  <c:v>36.837949927441919</c:v>
                </c:pt>
                <c:pt idx="1193">
                  <c:v>36.840932188388948</c:v>
                </c:pt>
                <c:pt idx="1194">
                  <c:v>36.843911776177045</c:v>
                </c:pt>
                <c:pt idx="1195">
                  <c:v>36.846888701242939</c:v>
                </c:pt>
                <c:pt idx="1196">
                  <c:v>36.84986297395173</c:v>
                </c:pt>
                <c:pt idx="1197">
                  <c:v>36.852834604597732</c:v>
                </c:pt>
                <c:pt idx="1198">
                  <c:v>36.855803603405001</c:v>
                </c:pt>
                <c:pt idx="1199">
                  <c:v>36.85876998052818</c:v>
                </c:pt>
                <c:pt idx="1200">
                  <c:v>36.861733746053048</c:v>
                </c:pt>
                <c:pt idx="1201">
                  <c:v>36.86469490999724</c:v>
                </c:pt>
                <c:pt idx="1202">
                  <c:v>36.867653482310907</c:v>
                </c:pt>
                <c:pt idx="1203">
                  <c:v>36.870609472877348</c:v>
                </c:pt>
                <c:pt idx="1204">
                  <c:v>36.873562891513672</c:v>
                </c:pt>
                <c:pt idx="1205">
                  <c:v>36.876513747971401</c:v>
                </c:pt>
                <c:pt idx="1206">
                  <c:v>36.879462051937132</c:v>
                </c:pt>
                <c:pt idx="1207">
                  <c:v>36.882407813033105</c:v>
                </c:pt>
                <c:pt idx="1208">
                  <c:v>36.885351040817881</c:v>
                </c:pt>
                <c:pt idx="1209">
                  <c:v>36.888291744786883</c:v>
                </c:pt>
                <c:pt idx="1210">
                  <c:v>36.891229934373037</c:v>
                </c:pt>
                <c:pt idx="1211">
                  <c:v>36.894165618947326</c:v>
                </c:pt>
                <c:pt idx="1212">
                  <c:v>36.897098807819383</c:v>
                </c:pt>
                <c:pt idx="1213">
                  <c:v>36.900029510238078</c:v>
                </c:pt>
                <c:pt idx="1214">
                  <c:v>36.902957735392079</c:v>
                </c:pt>
                <c:pt idx="1215">
                  <c:v>36.90588349241041</c:v>
                </c:pt>
                <c:pt idx="1216">
                  <c:v>36.908806790362988</c:v>
                </c:pt>
                <c:pt idx="1217">
                  <c:v>36.911727638261191</c:v>
                </c:pt>
                <c:pt idx="1218">
                  <c:v>36.914646045058419</c:v>
                </c:pt>
                <c:pt idx="1219">
                  <c:v>36.917562019650589</c:v>
                </c:pt>
                <c:pt idx="1220">
                  <c:v>36.920475570876661</c:v>
                </c:pt>
                <c:pt idx="1221">
                  <c:v>36.923386707519207</c:v>
                </c:pt>
                <c:pt idx="1222">
                  <c:v>36.926295438304876</c:v>
                </c:pt>
                <c:pt idx="1223">
                  <c:v>36.929201771904943</c:v>
                </c:pt>
                <c:pt idx="1224">
                  <c:v>36.93210571693578</c:v>
                </c:pt>
                <c:pt idx="1225">
                  <c:v>36.935007281959379</c:v>
                </c:pt>
                <c:pt idx="1226">
                  <c:v>36.937906475483814</c:v>
                </c:pt>
                <c:pt idx="1227">
                  <c:v>36.940803305963783</c:v>
                </c:pt>
                <c:pt idx="1228">
                  <c:v>36.943697781801013</c:v>
                </c:pt>
                <c:pt idx="1229">
                  <c:v>36.946589911344816</c:v>
                </c:pt>
                <c:pt idx="1230">
                  <c:v>36.949479702892475</c:v>
                </c:pt>
                <c:pt idx="1231">
                  <c:v>36.95236716468979</c:v>
                </c:pt>
                <c:pt idx="1232">
                  <c:v>36.95525230493147</c:v>
                </c:pt>
                <c:pt idx="1233">
                  <c:v>36.95813513176163</c:v>
                </c:pt>
                <c:pt idx="1234">
                  <c:v>36.961015653274217</c:v>
                </c:pt>
                <c:pt idx="1235">
                  <c:v>36.96389387751347</c:v>
                </c:pt>
                <c:pt idx="1236">
                  <c:v>36.966769812474325</c:v>
                </c:pt>
                <c:pt idx="1237">
                  <c:v>36.969643466102916</c:v>
                </c:pt>
                <c:pt idx="1238">
                  <c:v>36.972514846296903</c:v>
                </c:pt>
                <c:pt idx="1239">
                  <c:v>36.975383960906015</c:v>
                </c:pt>
                <c:pt idx="1240">
                  <c:v>36.978250817732352</c:v>
                </c:pt>
                <c:pt idx="1241">
                  <c:v>36.981115424530898</c:v>
                </c:pt>
                <c:pt idx="1242">
                  <c:v>36.983977789009842</c:v>
                </c:pt>
                <c:pt idx="1243">
                  <c:v>36.986837918831064</c:v>
                </c:pt>
                <c:pt idx="1244">
                  <c:v>36.989695821610482</c:v>
                </c:pt>
                <c:pt idx="1245">
                  <c:v>36.992551504918467</c:v>
                </c:pt>
                <c:pt idx="1246">
                  <c:v>36.995404976280234</c:v>
                </c:pt>
                <c:pt idx="1247">
                  <c:v>36.998256243176222</c:v>
                </c:pt>
                <c:pt idx="1248">
                  <c:v>37.001105313042487</c:v>
                </c:pt>
                <c:pt idx="1249">
                  <c:v>37.00395219327109</c:v>
                </c:pt>
                <c:pt idx="1250">
                  <c:v>37.006796891210428</c:v>
                </c:pt>
                <c:pt idx="1251">
                  <c:v>37.009639414165655</c:v>
                </c:pt>
                <c:pt idx="1252">
                  <c:v>37.012479769399022</c:v>
                </c:pt>
                <c:pt idx="1253">
                  <c:v>37.015317964130247</c:v>
                </c:pt>
                <c:pt idx="1254">
                  <c:v>37.018154005536886</c:v>
                </c:pt>
                <c:pt idx="1255">
                  <c:v>37.020987900754626</c:v>
                </c:pt>
                <c:pt idx="1256">
                  <c:v>37.023819656877741</c:v>
                </c:pt>
                <c:pt idx="1257">
                  <c:v>37.026649280959354</c:v>
                </c:pt>
                <c:pt idx="1258">
                  <c:v>37.029476780011812</c:v>
                </c:pt>
                <c:pt idx="1259">
                  <c:v>37.032302161006996</c:v>
                </c:pt>
                <c:pt idx="1260">
                  <c:v>37.035125430876732</c:v>
                </c:pt>
                <c:pt idx="1261">
                  <c:v>37.037946596513024</c:v>
                </c:pt>
                <c:pt idx="1262">
                  <c:v>37.040765664768472</c:v>
                </c:pt>
                <c:pt idx="1263">
                  <c:v>37.043582642456514</c:v>
                </c:pt>
                <c:pt idx="1264">
                  <c:v>37.046397536351847</c:v>
                </c:pt>
                <c:pt idx="1265">
                  <c:v>37.049210353190617</c:v>
                </c:pt>
                <c:pt idx="1266">
                  <c:v>37.052021099670881</c:v>
                </c:pt>
                <c:pt idx="1267">
                  <c:v>37.054829782452785</c:v>
                </c:pt>
                <c:pt idx="1268">
                  <c:v>37.057636408158977</c:v>
                </c:pt>
                <c:pt idx="1269">
                  <c:v>37.060440983374832</c:v>
                </c:pt>
                <c:pt idx="1270">
                  <c:v>37.063243514648796</c:v>
                </c:pt>
                <c:pt idx="1271">
                  <c:v>37.066044008492682</c:v>
                </c:pt>
                <c:pt idx="1272">
                  <c:v>37.068842471381977</c:v>
                </c:pt>
                <c:pt idx="1273">
                  <c:v>37.071638909756082</c:v>
                </c:pt>
                <c:pt idx="1274">
                  <c:v>37.074433330018671</c:v>
                </c:pt>
                <c:pt idx="1275">
                  <c:v>37.077225738537926</c:v>
                </c:pt>
                <c:pt idx="1276">
                  <c:v>37.080016141646837</c:v>
                </c:pt>
                <c:pt idx="1277">
                  <c:v>37.082804545643505</c:v>
                </c:pt>
                <c:pt idx="1278">
                  <c:v>37.085590956791364</c:v>
                </c:pt>
                <c:pt idx="1279">
                  <c:v>37.088375381319537</c:v>
                </c:pt>
                <c:pt idx="1280">
                  <c:v>37.091157825423011</c:v>
                </c:pt>
                <c:pt idx="1281">
                  <c:v>37.093938295263008</c:v>
                </c:pt>
                <c:pt idx="1282">
                  <c:v>37.096716796967158</c:v>
                </c:pt>
                <c:pt idx="1283">
                  <c:v>37.099493336629841</c:v>
                </c:pt>
                <c:pt idx="1284">
                  <c:v>37.102267920312386</c:v>
                </c:pt>
                <c:pt idx="1285">
                  <c:v>37.105040554043356</c:v>
                </c:pt>
                <c:pt idx="1286">
                  <c:v>37.107811243818837</c:v>
                </c:pt>
                <c:pt idx="1287">
                  <c:v>37.11057999560262</c:v>
                </c:pt>
                <c:pt idx="1288">
                  <c:v>37.113346815326523</c:v>
                </c:pt>
                <c:pt idx="1289">
                  <c:v>37.116111708890557</c:v>
                </c:pt>
                <c:pt idx="1290">
                  <c:v>37.118874682163288</c:v>
                </c:pt>
                <c:pt idx="1291">
                  <c:v>37.121635740981958</c:v>
                </c:pt>
                <c:pt idx="1292">
                  <c:v>37.124394891152818</c:v>
                </c:pt>
                <c:pt idx="1293">
                  <c:v>37.127152138451294</c:v>
                </c:pt>
                <c:pt idx="1294">
                  <c:v>37.129907488622294</c:v>
                </c:pt>
                <c:pt idx="1295">
                  <c:v>37.132660947380387</c:v>
                </c:pt>
                <c:pt idx="1296">
                  <c:v>37.13541252041005</c:v>
                </c:pt>
                <c:pt idx="1297">
                  <c:v>37.138162213365909</c:v>
                </c:pt>
                <c:pt idx="1298">
                  <c:v>37.140910031872963</c:v>
                </c:pt>
                <c:pt idx="1299">
                  <c:v>37.143655981526791</c:v>
                </c:pt>
                <c:pt idx="1300">
                  <c:v>37.146400067893801</c:v>
                </c:pt>
                <c:pt idx="1301">
                  <c:v>37.149142296511414</c:v>
                </c:pt>
                <c:pt idx="1302">
                  <c:v>37.15188267288832</c:v>
                </c:pt>
                <c:pt idx="1303">
                  <c:v>37.154621202504678</c:v>
                </c:pt>
                <c:pt idx="1304">
                  <c:v>37.157357890812328</c:v>
                </c:pt>
                <c:pt idx="1305">
                  <c:v>37.160092743234998</c:v>
                </c:pt>
                <c:pt idx="1306">
                  <c:v>37.162825765168527</c:v>
                </c:pt>
                <c:pt idx="1307">
                  <c:v>37.165556961981061</c:v>
                </c:pt>
                <c:pt idx="1308">
                  <c:v>37.168286339013278</c:v>
                </c:pt>
                <c:pt idx="1309">
                  <c:v>37.171013901578547</c:v>
                </c:pt>
                <c:pt idx="1310">
                  <c:v>37.173739654963185</c:v>
                </c:pt>
                <c:pt idx="1311">
                  <c:v>37.17646360442663</c:v>
                </c:pt>
                <c:pt idx="1312">
                  <c:v>37.17918575520163</c:v>
                </c:pt>
                <c:pt idx="1313">
                  <c:v>37.181906112494453</c:v>
                </c:pt>
                <c:pt idx="1314">
                  <c:v>37.184624681485104</c:v>
                </c:pt>
                <c:pt idx="1315">
                  <c:v>37.187341467327435</c:v>
                </c:pt>
                <c:pt idx="1316">
                  <c:v>37.19005647514944</c:v>
                </c:pt>
                <c:pt idx="1317">
                  <c:v>37.192769710053376</c:v>
                </c:pt>
                <c:pt idx="1318">
                  <c:v>37.195481177115973</c:v>
                </c:pt>
                <c:pt idx="1319">
                  <c:v>37.198190881388598</c:v>
                </c:pt>
                <c:pt idx="1320">
                  <c:v>37.200898827897497</c:v>
                </c:pt>
                <c:pt idx="1321">
                  <c:v>37.203605021643888</c:v>
                </c:pt>
                <c:pt idx="1322">
                  <c:v>37.206309467604228</c:v>
                </c:pt>
                <c:pt idx="1323">
                  <c:v>37.209012170730318</c:v>
                </c:pt>
                <c:pt idx="1324">
                  <c:v>37.21171313594953</c:v>
                </c:pt>
                <c:pt idx="1325">
                  <c:v>37.214412368164972</c:v>
                </c:pt>
                <c:pt idx="1326">
                  <c:v>37.217109872255634</c:v>
                </c:pt>
                <c:pt idx="1327">
                  <c:v>37.219805653076591</c:v>
                </c:pt>
                <c:pt idx="1328">
                  <c:v>37.222499715459165</c:v>
                </c:pt>
                <c:pt idx="1329">
                  <c:v>37.2251920642111</c:v>
                </c:pt>
                <c:pt idx="1330">
                  <c:v>37.227882704116674</c:v>
                </c:pt>
                <c:pt idx="1331">
                  <c:v>37.230571639936983</c:v>
                </c:pt>
                <c:pt idx="1332">
                  <c:v>37.233258876409955</c:v>
                </c:pt>
                <c:pt idx="1333">
                  <c:v>37.235944418250646</c:v>
                </c:pt>
                <c:pt idx="1334">
                  <c:v>37.238628270151324</c:v>
                </c:pt>
                <c:pt idx="1335">
                  <c:v>37.241310436781653</c:v>
                </c:pt>
                <c:pt idx="1336">
                  <c:v>37.243990922788832</c:v>
                </c:pt>
                <c:pt idx="1337">
                  <c:v>37.246669732797784</c:v>
                </c:pt>
                <c:pt idx="1338">
                  <c:v>37.249346871411291</c:v>
                </c:pt>
                <c:pt idx="1339">
                  <c:v>37.252022343210143</c:v>
                </c:pt>
                <c:pt idx="1340">
                  <c:v>37.25469615275329</c:v>
                </c:pt>
                <c:pt idx="1341">
                  <c:v>37.257368304578037</c:v>
                </c:pt>
                <c:pt idx="1342">
                  <c:v>37.260038803200111</c:v>
                </c:pt>
                <c:pt idx="1343">
                  <c:v>37.262707653113893</c:v>
                </c:pt>
                <c:pt idx="1344">
                  <c:v>37.265374858792505</c:v>
                </c:pt>
                <c:pt idx="1345">
                  <c:v>37.268040424687982</c:v>
                </c:pt>
                <c:pt idx="1346">
                  <c:v>37.27070435523143</c:v>
                </c:pt>
                <c:pt idx="1347">
                  <c:v>37.273366654833133</c:v>
                </c:pt>
                <c:pt idx="1348">
                  <c:v>37.276027327882709</c:v>
                </c:pt>
                <c:pt idx="1349">
                  <c:v>37.278686378749278</c:v>
                </c:pt>
                <c:pt idx="1350">
                  <c:v>37.281343811781568</c:v>
                </c:pt>
                <c:pt idx="1351">
                  <c:v>37.283999631308042</c:v>
                </c:pt>
                <c:pt idx="1352">
                  <c:v>37.286653841637104</c:v>
                </c:pt>
                <c:pt idx="1353">
                  <c:v>37.289306447057129</c:v>
                </c:pt>
                <c:pt idx="1354">
                  <c:v>37.291957451836701</c:v>
                </c:pt>
                <c:pt idx="1355">
                  <c:v>37.29460686022469</c:v>
                </c:pt>
                <c:pt idx="1356">
                  <c:v>37.297254676450386</c:v>
                </c:pt>
                <c:pt idx="1357">
                  <c:v>37.299900904723636</c:v>
                </c:pt>
                <c:pt idx="1358">
                  <c:v>37.302545549234992</c:v>
                </c:pt>
                <c:pt idx="1359">
                  <c:v>37.305188614155803</c:v>
                </c:pt>
                <c:pt idx="1360">
                  <c:v>37.307830103638395</c:v>
                </c:pt>
                <c:pt idx="1361">
                  <c:v>37.310470021816123</c:v>
                </c:pt>
                <c:pt idx="1362">
                  <c:v>37.313108372803597</c:v>
                </c:pt>
                <c:pt idx="1363">
                  <c:v>37.315745160696693</c:v>
                </c:pt>
                <c:pt idx="1364">
                  <c:v>37.318380389572759</c:v>
                </c:pt>
                <c:pt idx="1365">
                  <c:v>37.321014063490708</c:v>
                </c:pt>
                <c:pt idx="1366">
                  <c:v>37.323646186491146</c:v>
                </c:pt>
                <c:pt idx="1367">
                  <c:v>37.326276762596471</c:v>
                </c:pt>
                <c:pt idx="1368">
                  <c:v>37.328905795811025</c:v>
                </c:pt>
                <c:pt idx="1369">
                  <c:v>37.3315332901212</c:v>
                </c:pt>
                <c:pt idx="1370">
                  <c:v>37.334159249495535</c:v>
                </c:pt>
                <c:pt idx="1371">
                  <c:v>37.336783677884831</c:v>
                </c:pt>
                <c:pt idx="1372">
                  <c:v>37.339406579222334</c:v>
                </c:pt>
                <c:pt idx="1373">
                  <c:v>37.342027957423753</c:v>
                </c:pt>
                <c:pt idx="1374">
                  <c:v>37.344647816387443</c:v>
                </c:pt>
                <c:pt idx="1375">
                  <c:v>37.347266159994469</c:v>
                </c:pt>
                <c:pt idx="1376">
                  <c:v>37.349882992108761</c:v>
                </c:pt>
                <c:pt idx="1377">
                  <c:v>37.352498316577197</c:v>
                </c:pt>
                <c:pt idx="1378">
                  <c:v>37.355112137229703</c:v>
                </c:pt>
                <c:pt idx="1379">
                  <c:v>37.357724457879414</c:v>
                </c:pt>
                <c:pt idx="1380">
                  <c:v>37.360335282322708</c:v>
                </c:pt>
                <c:pt idx="1381">
                  <c:v>37.362944614339362</c:v>
                </c:pt>
                <c:pt idx="1382">
                  <c:v>37.365552457692651</c:v>
                </c:pt>
                <c:pt idx="1383">
                  <c:v>37.368158816129437</c:v>
                </c:pt>
                <c:pt idx="1384">
                  <c:v>37.370763693380283</c:v>
                </c:pt>
                <c:pt idx="1385">
                  <c:v>37.37336709315958</c:v>
                </c:pt>
                <c:pt idx="1386">
                  <c:v>37.375969019165581</c:v>
                </c:pt>
                <c:pt idx="1387">
                  <c:v>37.378569475080589</c:v>
                </c:pt>
                <c:pt idx="1388">
                  <c:v>37.38116846457099</c:v>
                </c:pt>
                <c:pt idx="1389">
                  <c:v>37.383765991287397</c:v>
                </c:pt>
                <c:pt idx="1390">
                  <c:v>37.386362058864705</c:v>
                </c:pt>
                <c:pt idx="1391">
                  <c:v>37.388956670922227</c:v>
                </c:pt>
                <c:pt idx="1392">
                  <c:v>37.391549831063784</c:v>
                </c:pt>
                <c:pt idx="1393">
                  <c:v>37.39414154287779</c:v>
                </c:pt>
                <c:pt idx="1394">
                  <c:v>37.396731809937364</c:v>
                </c:pt>
                <c:pt idx="1395">
                  <c:v>37.399320635800393</c:v>
                </c:pt>
                <c:pt idx="1396">
                  <c:v>37.40190802400965</c:v>
                </c:pt>
                <c:pt idx="1397">
                  <c:v>37.40449397809293</c:v>
                </c:pt>
                <c:pt idx="1398">
                  <c:v>37.407078501563028</c:v>
                </c:pt>
                <c:pt idx="1399">
                  <c:v>37.409661597917953</c:v>
                </c:pt>
                <c:pt idx="1400">
                  <c:v>37.41224327064095</c:v>
                </c:pt>
                <c:pt idx="1401">
                  <c:v>37.414823523200603</c:v>
                </c:pt>
                <c:pt idx="1402">
                  <c:v>37.417402359050939</c:v>
                </c:pt>
                <c:pt idx="1403">
                  <c:v>37.419979781631497</c:v>
                </c:pt>
                <c:pt idx="1404">
                  <c:v>37.422555794367447</c:v>
                </c:pt>
                <c:pt idx="1405">
                  <c:v>37.425130400669616</c:v>
                </c:pt>
                <c:pt idx="1406">
                  <c:v>37.427703603934667</c:v>
                </c:pt>
                <c:pt idx="1407">
                  <c:v>37.430275407545096</c:v>
                </c:pt>
                <c:pt idx="1408">
                  <c:v>37.432845814869381</c:v>
                </c:pt>
                <c:pt idx="1409">
                  <c:v>37.435414829262022</c:v>
                </c:pt>
                <c:pt idx="1410">
                  <c:v>37.437982454063658</c:v>
                </c:pt>
                <c:pt idx="1411">
                  <c:v>37.440548692601133</c:v>
                </c:pt>
                <c:pt idx="1412">
                  <c:v>37.44311354818759</c:v>
                </c:pt>
                <c:pt idx="1413">
                  <c:v>37.44567702412251</c:v>
                </c:pt>
                <c:pt idx="1414">
                  <c:v>37.448239123691899</c:v>
                </c:pt>
                <c:pt idx="1415">
                  <c:v>37.450799850168231</c:v>
                </c:pt>
                <c:pt idx="1416">
                  <c:v>37.45335920681066</c:v>
                </c:pt>
                <c:pt idx="1417">
                  <c:v>37.455917196864966</c:v>
                </c:pt>
                <c:pt idx="1418">
                  <c:v>37.458473823563772</c:v>
                </c:pt>
                <c:pt idx="1419">
                  <c:v>37.461029090126509</c:v>
                </c:pt>
                <c:pt idx="1420">
                  <c:v>37.463582999759581</c:v>
                </c:pt>
                <c:pt idx="1421">
                  <c:v>37.466135555656344</c:v>
                </c:pt>
                <c:pt idx="1422">
                  <c:v>37.468686760997308</c:v>
                </c:pt>
                <c:pt idx="1423">
                  <c:v>37.471236618950087</c:v>
                </c:pt>
                <c:pt idx="1424">
                  <c:v>37.473785132669569</c:v>
                </c:pt>
                <c:pt idx="1425">
                  <c:v>37.476332305297944</c:v>
                </c:pt>
                <c:pt idx="1426">
                  <c:v>37.478878139964777</c:v>
                </c:pt>
                <c:pt idx="1427">
                  <c:v>37.48142263978712</c:v>
                </c:pt>
                <c:pt idx="1428">
                  <c:v>37.483965807869517</c:v>
                </c:pt>
                <c:pt idx="1429">
                  <c:v>37.486507647304165</c:v>
                </c:pt>
                <c:pt idx="1430">
                  <c:v>37.489048161170913</c:v>
                </c:pt>
                <c:pt idx="1431">
                  <c:v>37.491587352537366</c:v>
                </c:pt>
                <c:pt idx="1432">
                  <c:v>37.494125224458919</c:v>
                </c:pt>
                <c:pt idx="1433">
                  <c:v>37.496661779978936</c:v>
                </c:pt>
                <c:pt idx="1434">
                  <c:v>37.499197022128655</c:v>
                </c:pt>
                <c:pt idx="1435">
                  <c:v>37.501730953927385</c:v>
                </c:pt>
                <c:pt idx="1436">
                  <c:v>37.504263578382535</c:v>
                </c:pt>
                <c:pt idx="1437">
                  <c:v>37.506794898489687</c:v>
                </c:pt>
                <c:pt idx="1438">
                  <c:v>37.509324917232632</c:v>
                </c:pt>
                <c:pt idx="1439">
                  <c:v>37.511853637583499</c:v>
                </c:pt>
                <c:pt idx="1440">
                  <c:v>37.514381062502743</c:v>
                </c:pt>
                <c:pt idx="1441">
                  <c:v>37.516907194939293</c:v>
                </c:pt>
                <c:pt idx="1442">
                  <c:v>37.519432037830555</c:v>
                </c:pt>
                <c:pt idx="1443">
                  <c:v>37.521955594102508</c:v>
                </c:pt>
                <c:pt idx="1444">
                  <c:v>37.524477866669777</c:v>
                </c:pt>
                <c:pt idx="1445">
                  <c:v>37.526998858435668</c:v>
                </c:pt>
                <c:pt idx="1446">
                  <c:v>37.529518572292233</c:v>
                </c:pt>
                <c:pt idx="1447">
                  <c:v>37.53203701112038</c:v>
                </c:pt>
                <c:pt idx="1448">
                  <c:v>37.534554177789872</c:v>
                </c:pt>
                <c:pt idx="1449">
                  <c:v>37.537070075159441</c:v>
                </c:pt>
                <c:pt idx="1450">
                  <c:v>37.539584706076809</c:v>
                </c:pt>
                <c:pt idx="1451">
                  <c:v>37.542098073378796</c:v>
                </c:pt>
                <c:pt idx="1452">
                  <c:v>37.544610179891336</c:v>
                </c:pt>
                <c:pt idx="1453">
                  <c:v>37.547121028429551</c:v>
                </c:pt>
                <c:pt idx="1454">
                  <c:v>37.549630621797846</c:v>
                </c:pt>
                <c:pt idx="1455">
                  <c:v>37.55213896278989</c:v>
                </c:pt>
                <c:pt idx="1456">
                  <c:v>37.55464605418878</c:v>
                </c:pt>
                <c:pt idx="1457">
                  <c:v>37.557151898766989</c:v>
                </c:pt>
                <c:pt idx="1458">
                  <c:v>37.559656499286547</c:v>
                </c:pt>
                <c:pt idx="1459">
                  <c:v>37.562159858498958</c:v>
                </c:pt>
                <c:pt idx="1460">
                  <c:v>37.564661979145384</c:v>
                </c:pt>
                <c:pt idx="1461">
                  <c:v>37.567162863956625</c:v>
                </c:pt>
                <c:pt idx="1462">
                  <c:v>37.569662515653214</c:v>
                </c:pt>
                <c:pt idx="1463">
                  <c:v>37.572160936945451</c:v>
                </c:pt>
                <c:pt idx="1464">
                  <c:v>37.574658130533464</c:v>
                </c:pt>
                <c:pt idx="1465">
                  <c:v>37.577154099107268</c:v>
                </c:pt>
                <c:pt idx="1466">
                  <c:v>37.579648845346846</c:v>
                </c:pt>
                <c:pt idx="1467">
                  <c:v>37.582142371922139</c:v>
                </c:pt>
                <c:pt idx="1468">
                  <c:v>37.584634681493171</c:v>
                </c:pt>
                <c:pt idx="1469">
                  <c:v>37.587125776710053</c:v>
                </c:pt>
                <c:pt idx="1470">
                  <c:v>37.589615660213056</c:v>
                </c:pt>
                <c:pt idx="1471">
                  <c:v>37.592104334632673</c:v>
                </c:pt>
                <c:pt idx="1472">
                  <c:v>37.594591802589662</c:v>
                </c:pt>
                <c:pt idx="1473">
                  <c:v>37.597078066695076</c:v>
                </c:pt>
                <c:pt idx="1474">
                  <c:v>37.599563129550369</c:v>
                </c:pt>
                <c:pt idx="1475">
                  <c:v>37.602046993747408</c:v>
                </c:pt>
                <c:pt idx="1476">
                  <c:v>37.604529661868497</c:v>
                </c:pt>
                <c:pt idx="1477">
                  <c:v>37.60701113648652</c:v>
                </c:pt>
                <c:pt idx="1478">
                  <c:v>37.6094914201649</c:v>
                </c:pt>
                <c:pt idx="1479">
                  <c:v>37.611970515457685</c:v>
                </c:pt>
                <c:pt idx="1480">
                  <c:v>37.614448424909618</c:v>
                </c:pt>
                <c:pt idx="1481">
                  <c:v>37.616925151056144</c:v>
                </c:pt>
                <c:pt idx="1482">
                  <c:v>37.619400696423483</c:v>
                </c:pt>
                <c:pt idx="1483">
                  <c:v>37.621875063528705</c:v>
                </c:pt>
                <c:pt idx="1484">
                  <c:v>37.624348254879706</c:v>
                </c:pt>
                <c:pt idx="1485">
                  <c:v>37.62682027297533</c:v>
                </c:pt>
                <c:pt idx="1486">
                  <c:v>37.629291120305389</c:v>
                </c:pt>
                <c:pt idx="1487">
                  <c:v>37.631760799350701</c:v>
                </c:pt>
                <c:pt idx="1488">
                  <c:v>37.634229312583138</c:v>
                </c:pt>
                <c:pt idx="1489">
                  <c:v>37.636696662465695</c:v>
                </c:pt>
                <c:pt idx="1490">
                  <c:v>37.639162851452511</c:v>
                </c:pt>
                <c:pt idx="1491">
                  <c:v>37.641627881988938</c:v>
                </c:pt>
                <c:pt idx="1492">
                  <c:v>37.644091756511557</c:v>
                </c:pt>
                <c:pt idx="1493">
                  <c:v>37.646554477448248</c:v>
                </c:pt>
                <c:pt idx="1494">
                  <c:v>37.649016047218254</c:v>
                </c:pt>
                <c:pt idx="1495">
                  <c:v>37.651476468232154</c:v>
                </c:pt>
                <c:pt idx="1496">
                  <c:v>37.653935742891989</c:v>
                </c:pt>
                <c:pt idx="1497">
                  <c:v>37.65639387359127</c:v>
                </c:pt>
                <c:pt idx="1498">
                  <c:v>37.658850862715006</c:v>
                </c:pt>
                <c:pt idx="1499">
                  <c:v>37.661306712639785</c:v>
                </c:pt>
                <c:pt idx="1500">
                  <c:v>37.663761425733789</c:v>
                </c:pt>
                <c:pt idx="1501">
                  <c:v>37.666215004356822</c:v>
                </c:pt>
                <c:pt idx="1502">
                  <c:v>37.66866745086044</c:v>
                </c:pt>
                <c:pt idx="1503">
                  <c:v>37.671118767587863</c:v>
                </c:pt>
                <c:pt idx="1504">
                  <c:v>37.673568956874128</c:v>
                </c:pt>
                <c:pt idx="1505">
                  <c:v>37.676018021046069</c:v>
                </c:pt>
                <c:pt idx="1506">
                  <c:v>37.678465962422393</c:v>
                </c:pt>
                <c:pt idx="1507">
                  <c:v>37.68091278331368</c:v>
                </c:pt>
                <c:pt idx="1508">
                  <c:v>37.683358486022485</c:v>
                </c:pt>
                <c:pt idx="1509">
                  <c:v>37.685803072843314</c:v>
                </c:pt>
                <c:pt idx="1510">
                  <c:v>37.688246546062715</c:v>
                </c:pt>
                <c:pt idx="1511">
                  <c:v>37.690688907959284</c:v>
                </c:pt>
                <c:pt idx="1512">
                  <c:v>37.69313016080374</c:v>
                </c:pt>
                <c:pt idx="1513">
                  <c:v>37.695570306858912</c:v>
                </c:pt>
                <c:pt idx="1514">
                  <c:v>37.698009348379841</c:v>
                </c:pt>
                <c:pt idx="1515">
                  <c:v>37.70044728761377</c:v>
                </c:pt>
                <c:pt idx="1516">
                  <c:v>37.702884126800221</c:v>
                </c:pt>
                <c:pt idx="1517">
                  <c:v>37.705319868170989</c:v>
                </c:pt>
                <c:pt idx="1518">
                  <c:v>37.707754513950235</c:v>
                </c:pt>
                <c:pt idx="1519">
                  <c:v>37.710188066354476</c:v>
                </c:pt>
                <c:pt idx="1520">
                  <c:v>37.712620527592648</c:v>
                </c:pt>
                <c:pt idx="1521">
                  <c:v>37.71505189986614</c:v>
                </c:pt>
                <c:pt idx="1522">
                  <c:v>37.717482185368823</c:v>
                </c:pt>
                <c:pt idx="1523">
                  <c:v>37.719911386287109</c:v>
                </c:pt>
                <c:pt idx="1524">
                  <c:v>37.722339504799976</c:v>
                </c:pt>
                <c:pt idx="1525">
                  <c:v>37.724766543078957</c:v>
                </c:pt>
                <c:pt idx="1526">
                  <c:v>37.727192503288279</c:v>
                </c:pt>
                <c:pt idx="1527">
                  <c:v>37.729617387584824</c:v>
                </c:pt>
                <c:pt idx="1528">
                  <c:v>37.732041198118161</c:v>
                </c:pt>
                <c:pt idx="1529">
                  <c:v>37.734463937030625</c:v>
                </c:pt>
                <c:pt idx="1530">
                  <c:v>37.736885606457321</c:v>
                </c:pt>
                <c:pt idx="1531">
                  <c:v>37.739306208526202</c:v>
                </c:pt>
                <c:pt idx="1532">
                  <c:v>37.741725745358011</c:v>
                </c:pt>
                <c:pt idx="1533">
                  <c:v>37.744144219066435</c:v>
                </c:pt>
                <c:pt idx="1534">
                  <c:v>37.746561631758055</c:v>
                </c:pt>
                <c:pt idx="1535">
                  <c:v>37.748977985532399</c:v>
                </c:pt>
                <c:pt idx="1536">
                  <c:v>37.751393282481999</c:v>
                </c:pt>
                <c:pt idx="1537">
                  <c:v>37.753807524692419</c:v>
                </c:pt>
                <c:pt idx="1538">
                  <c:v>37.756220714242254</c:v>
                </c:pt>
                <c:pt idx="1539">
                  <c:v>37.758632853203217</c:v>
                </c:pt>
                <c:pt idx="1540">
                  <c:v>37.761043943640118</c:v>
                </c:pt>
                <c:pt idx="1541">
                  <c:v>37.763453987610959</c:v>
                </c:pt>
                <c:pt idx="1542">
                  <c:v>37.765862987166884</c:v>
                </c:pt>
                <c:pt idx="1543">
                  <c:v>37.768270944352317</c:v>
                </c:pt>
                <c:pt idx="1544">
                  <c:v>37.770677861204881</c:v>
                </c:pt>
                <c:pt idx="1545">
                  <c:v>37.773083739755542</c:v>
                </c:pt>
                <c:pt idx="1546">
                  <c:v>37.775488582028537</c:v>
                </c:pt>
                <c:pt idx="1547">
                  <c:v>37.777892390041487</c:v>
                </c:pt>
                <c:pt idx="1548">
                  <c:v>37.780295165805377</c:v>
                </c:pt>
                <c:pt idx="1549">
                  <c:v>37.782696911324635</c:v>
                </c:pt>
                <c:pt idx="1550">
                  <c:v>37.7850976285971</c:v>
                </c:pt>
                <c:pt idx="1551">
                  <c:v>37.787497319614111</c:v>
                </c:pt>
                <c:pt idx="1552">
                  <c:v>37.78989598636052</c:v>
                </c:pt>
                <c:pt idx="1553">
                  <c:v>37.792293630814697</c:v>
                </c:pt>
                <c:pt idx="1554">
                  <c:v>37.794690254948591</c:v>
                </c:pt>
                <c:pt idx="1555">
                  <c:v>37.797085860727769</c:v>
                </c:pt>
                <c:pt idx="1556">
                  <c:v>37.799480450111403</c:v>
                </c:pt>
                <c:pt idx="1557">
                  <c:v>37.801874025052342</c:v>
                </c:pt>
                <c:pt idx="1558">
                  <c:v>37.804266587497125</c:v>
                </c:pt>
                <c:pt idx="1559">
                  <c:v>37.806658139385995</c:v>
                </c:pt>
                <c:pt idx="1560">
                  <c:v>37.809048682652957</c:v>
                </c:pt>
                <c:pt idx="1561">
                  <c:v>37.811438219225785</c:v>
                </c:pt>
                <c:pt idx="1562">
                  <c:v>37.813826751026085</c:v>
                </c:pt>
                <c:pt idx="1563">
                  <c:v>37.81621427996928</c:v>
                </c:pt>
                <c:pt idx="1564">
                  <c:v>37.818600807964657</c:v>
                </c:pt>
                <c:pt idx="1565">
                  <c:v>37.820986336915396</c:v>
                </c:pt>
                <c:pt idx="1566">
                  <c:v>37.823370868718612</c:v>
                </c:pt>
                <c:pt idx="1567">
                  <c:v>37.825754405265357</c:v>
                </c:pt>
                <c:pt idx="1568">
                  <c:v>37.828136948440672</c:v>
                </c:pt>
                <c:pt idx="1569">
                  <c:v>37.830518500123588</c:v>
                </c:pt>
                <c:pt idx="1570">
                  <c:v>37.832899062187202</c:v>
                </c:pt>
                <c:pt idx="1571">
                  <c:v>37.835278636498629</c:v>
                </c:pt>
                <c:pt idx="1572">
                  <c:v>37.837657224919113</c:v>
                </c:pt>
                <c:pt idx="1573">
                  <c:v>37.840034829303988</c:v>
                </c:pt>
                <c:pt idx="1574">
                  <c:v>37.842411451502741</c:v>
                </c:pt>
                <c:pt idx="1575">
                  <c:v>37.844787093359017</c:v>
                </c:pt>
                <c:pt idx="1576">
                  <c:v>37.847161756710669</c:v>
                </c:pt>
                <c:pt idx="1577">
                  <c:v>37.849535443389797</c:v>
                </c:pt>
                <c:pt idx="1578">
                  <c:v>37.851908155222674</c:v>
                </c:pt>
                <c:pt idx="1579">
                  <c:v>37.854279894029958</c:v>
                </c:pt>
                <c:pt idx="1580">
                  <c:v>37.856650661626503</c:v>
                </c:pt>
                <c:pt idx="1581">
                  <c:v>37.859020459821565</c:v>
                </c:pt>
                <c:pt idx="1582">
                  <c:v>37.8613892904187</c:v>
                </c:pt>
                <c:pt idx="1583">
                  <c:v>37.863757155215893</c:v>
                </c:pt>
                <c:pt idx="1584">
                  <c:v>37.866124056005489</c:v>
                </c:pt>
                <c:pt idx="1585">
                  <c:v>37.868489994574297</c:v>
                </c:pt>
                <c:pt idx="1586">
                  <c:v>37.870854972703548</c:v>
                </c:pt>
                <c:pt idx="1587">
                  <c:v>37.873218992168987</c:v>
                </c:pt>
                <c:pt idx="1588">
                  <c:v>37.875582054740832</c:v>
                </c:pt>
                <c:pt idx="1589">
                  <c:v>37.877944162183852</c:v>
                </c:pt>
                <c:pt idx="1590">
                  <c:v>37.880305316257349</c:v>
                </c:pt>
                <c:pt idx="1591">
                  <c:v>37.882665518715243</c:v>
                </c:pt>
                <c:pt idx="1592">
                  <c:v>37.885024771305993</c:v>
                </c:pt>
                <c:pt idx="1593">
                  <c:v>37.887383075772746</c:v>
                </c:pt>
                <c:pt idx="1594">
                  <c:v>37.889740433853262</c:v>
                </c:pt>
                <c:pt idx="1595">
                  <c:v>37.892096847279987</c:v>
                </c:pt>
                <c:pt idx="1596">
                  <c:v>37.894452317780065</c:v>
                </c:pt>
                <c:pt idx="1597">
                  <c:v>37.896806847075361</c:v>
                </c:pt>
                <c:pt idx="1598">
                  <c:v>37.899160436882475</c:v>
                </c:pt>
                <c:pt idx="1599">
                  <c:v>37.901513088912807</c:v>
                </c:pt>
                <c:pt idx="1600">
                  <c:v>37.903864804872498</c:v>
                </c:pt>
                <c:pt idx="1601">
                  <c:v>37.906215586462544</c:v>
                </c:pt>
                <c:pt idx="1602">
                  <c:v>37.908565435378769</c:v>
                </c:pt>
                <c:pt idx="1603">
                  <c:v>37.910914353311831</c:v>
                </c:pt>
                <c:pt idx="1604">
                  <c:v>37.913262341947309</c:v>
                </c:pt>
                <c:pt idx="1605">
                  <c:v>37.915609402965657</c:v>
                </c:pt>
                <c:pt idx="1606">
                  <c:v>37.917955538042278</c:v>
                </c:pt>
                <c:pt idx="1607">
                  <c:v>37.920300748847502</c:v>
                </c:pt>
                <c:pt idx="1608">
                  <c:v>37.922645037046657</c:v>
                </c:pt>
                <c:pt idx="1609">
                  <c:v>37.924988404300024</c:v>
                </c:pt>
                <c:pt idx="1610">
                  <c:v>37.927330852262948</c:v>
                </c:pt>
                <c:pt idx="1611">
                  <c:v>37.929672382585771</c:v>
                </c:pt>
                <c:pt idx="1612">
                  <c:v>37.932012996913926</c:v>
                </c:pt>
                <c:pt idx="1613">
                  <c:v>37.934352696887885</c:v>
                </c:pt>
                <c:pt idx="1614">
                  <c:v>37.93669148414326</c:v>
                </c:pt>
                <c:pt idx="1615">
                  <c:v>37.939029360310769</c:v>
                </c:pt>
                <c:pt idx="1616">
                  <c:v>37.941366327016283</c:v>
                </c:pt>
                <c:pt idx="1617">
                  <c:v>37.943702385880798</c:v>
                </c:pt>
                <c:pt idx="1618">
                  <c:v>37.946037538520557</c:v>
                </c:pt>
                <c:pt idx="1619">
                  <c:v>37.948371786546957</c:v>
                </c:pt>
                <c:pt idx="1620">
                  <c:v>37.950705131566664</c:v>
                </c:pt>
                <c:pt idx="1621">
                  <c:v>37.953037575181547</c:v>
                </c:pt>
                <c:pt idx="1622">
                  <c:v>37.95536911898877</c:v>
                </c:pt>
                <c:pt idx="1623">
                  <c:v>37.957699764580788</c:v>
                </c:pt>
                <c:pt idx="1624">
                  <c:v>37.960029513545344</c:v>
                </c:pt>
                <c:pt idx="1625">
                  <c:v>37.962358367465526</c:v>
                </c:pt>
                <c:pt idx="1626">
                  <c:v>37.964686327919758</c:v>
                </c:pt>
                <c:pt idx="1627">
                  <c:v>37.967013396481832</c:v>
                </c:pt>
                <c:pt idx="1628">
                  <c:v>37.969339574720948</c:v>
                </c:pt>
                <c:pt idx="1629">
                  <c:v>37.971664864201671</c:v>
                </c:pt>
                <c:pt idx="1630">
                  <c:v>37.973989266484033</c:v>
                </c:pt>
                <c:pt idx="1631">
                  <c:v>37.976312783123497</c:v>
                </c:pt>
                <c:pt idx="1632">
                  <c:v>37.978635415670979</c:v>
                </c:pt>
                <c:pt idx="1633">
                  <c:v>37.980957165672905</c:v>
                </c:pt>
                <c:pt idx="1634">
                  <c:v>37.983278034671173</c:v>
                </c:pt>
                <c:pt idx="1635">
                  <c:v>37.985598024203227</c:v>
                </c:pt>
                <c:pt idx="1636">
                  <c:v>37.987917135802029</c:v>
                </c:pt>
                <c:pt idx="1637">
                  <c:v>37.990235370996132</c:v>
                </c:pt>
                <c:pt idx="1638">
                  <c:v>37.992552731309637</c:v>
                </c:pt>
                <c:pt idx="1639">
                  <c:v>37.994869218262259</c:v>
                </c:pt>
                <c:pt idx="1640">
                  <c:v>37.997184833369317</c:v>
                </c:pt>
                <c:pt idx="1641">
                  <c:v>37.99949957814178</c:v>
                </c:pt>
                <c:pt idx="1642">
                  <c:v>38.001813454086253</c:v>
                </c:pt>
                <c:pt idx="1643">
                  <c:v>38.00412646270501</c:v>
                </c:pt>
                <c:pt idx="1644">
                  <c:v>38.006438605496015</c:v>
                </c:pt>
                <c:pt idx="1645">
                  <c:v>38.008749883952945</c:v>
                </c:pt>
                <c:pt idx="1646">
                  <c:v>38.011060299565202</c:v>
                </c:pt>
                <c:pt idx="1647">
                  <c:v>38.013369853817913</c:v>
                </c:pt>
                <c:pt idx="1648">
                  <c:v>38.015678548191971</c:v>
                </c:pt>
                <c:pt idx="1649">
                  <c:v>38.017986384164061</c:v>
                </c:pt>
                <c:pt idx="1650">
                  <c:v>38.020293363206626</c:v>
                </c:pt>
                <c:pt idx="1651">
                  <c:v>38.022599486787954</c:v>
                </c:pt>
                <c:pt idx="1652">
                  <c:v>38.024904756372159</c:v>
                </c:pt>
                <c:pt idx="1653">
                  <c:v>38.027209173419173</c:v>
                </c:pt>
                <c:pt idx="1654">
                  <c:v>38.02951273938482</c:v>
                </c:pt>
                <c:pt idx="1655">
                  <c:v>38.031815455720775</c:v>
                </c:pt>
                <c:pt idx="1656">
                  <c:v>38.034117323874639</c:v>
                </c:pt>
                <c:pt idx="1657">
                  <c:v>38.036418345289903</c:v>
                </c:pt>
                <c:pt idx="1658">
                  <c:v>38.038718521406011</c:v>
                </c:pt>
                <c:pt idx="1659">
                  <c:v>38.041017853658317</c:v>
                </c:pt>
                <c:pt idx="1660">
                  <c:v>38.043316343478182</c:v>
                </c:pt>
                <c:pt idx="1661">
                  <c:v>38.0456139922929</c:v>
                </c:pt>
                <c:pt idx="1662">
                  <c:v>38.047910801525795</c:v>
                </c:pt>
                <c:pt idx="1663">
                  <c:v>38.050206772596198</c:v>
                </c:pt>
                <c:pt idx="1664">
                  <c:v>38.052501906919446</c:v>
                </c:pt>
                <c:pt idx="1665">
                  <c:v>38.054796205906953</c:v>
                </c:pt>
                <c:pt idx="1666">
                  <c:v>38.057089670966164</c:v>
                </c:pt>
                <c:pt idx="1667">
                  <c:v>38.059382303500605</c:v>
                </c:pt>
                <c:pt idx="1668">
                  <c:v>38.061674104909919</c:v>
                </c:pt>
                <c:pt idx="1669">
                  <c:v>38.063965076589817</c:v>
                </c:pt>
                <c:pt idx="1670">
                  <c:v>38.066255219932167</c:v>
                </c:pt>
                <c:pt idx="1671">
                  <c:v>38.068544536324943</c:v>
                </c:pt>
                <c:pt idx="1672">
                  <c:v>38.070833027152318</c:v>
                </c:pt>
                <c:pt idx="1673">
                  <c:v>38.073120693794579</c:v>
                </c:pt>
                <c:pt idx="1674">
                  <c:v>38.075407537628244</c:v>
                </c:pt>
                <c:pt idx="1675">
                  <c:v>38.077693560026013</c:v>
                </c:pt>
                <c:pt idx="1676">
                  <c:v>38.079978762356788</c:v>
                </c:pt>
                <c:pt idx="1677">
                  <c:v>38.082263145985728</c:v>
                </c:pt>
                <c:pt idx="1678">
                  <c:v>38.084546712274211</c:v>
                </c:pt>
                <c:pt idx="1679">
                  <c:v>38.086829462579907</c:v>
                </c:pt>
                <c:pt idx="1680">
                  <c:v>38.089111398256712</c:v>
                </c:pt>
                <c:pt idx="1681">
                  <c:v>38.091392520654864</c:v>
                </c:pt>
                <c:pt idx="1682">
                  <c:v>38.09367283112087</c:v>
                </c:pt>
                <c:pt idx="1683">
                  <c:v>38.095952330997584</c:v>
                </c:pt>
                <c:pt idx="1684">
                  <c:v>38.098231021624159</c:v>
                </c:pt>
                <c:pt idx="1685">
                  <c:v>38.100508904336124</c:v>
                </c:pt>
                <c:pt idx="1686">
                  <c:v>38.102785980465349</c:v>
                </c:pt>
                <c:pt idx="1687">
                  <c:v>38.105062251340115</c:v>
                </c:pt>
                <c:pt idx="1688">
                  <c:v>38.107337718285052</c:v>
                </c:pt>
                <c:pt idx="1689">
                  <c:v>38.109612382621215</c:v>
                </c:pt>
                <c:pt idx="1690">
                  <c:v>38.111886245666085</c:v>
                </c:pt>
                <c:pt idx="1691">
                  <c:v>38.114159308733562</c:v>
                </c:pt>
                <c:pt idx="1692">
                  <c:v>38.116431573133994</c:v>
                </c:pt>
                <c:pt idx="1693">
                  <c:v>38.118703040174211</c:v>
                </c:pt>
                <c:pt idx="1694">
                  <c:v>38.12097371115749</c:v>
                </c:pt>
                <c:pt idx="1695">
                  <c:v>38.123243587383612</c:v>
                </c:pt>
                <c:pt idx="1696">
                  <c:v>38.125512670148844</c:v>
                </c:pt>
                <c:pt idx="1697">
                  <c:v>38.127780960745987</c:v>
                </c:pt>
                <c:pt idx="1698">
                  <c:v>38.130048460464366</c:v>
                </c:pt>
                <c:pt idx="1699">
                  <c:v>38.132315170589862</c:v>
                </c:pt>
                <c:pt idx="1700">
                  <c:v>38.134581092404865</c:v>
                </c:pt>
                <c:pt idx="1701">
                  <c:v>38.136846227188386</c:v>
                </c:pt>
                <c:pt idx="1702">
                  <c:v>38.139110576215984</c:v>
                </c:pt>
                <c:pt idx="1703">
                  <c:v>38.141374140759837</c:v>
                </c:pt>
                <c:pt idx="1704">
                  <c:v>38.143636922088724</c:v>
                </c:pt>
                <c:pt idx="1705">
                  <c:v>38.145898921468053</c:v>
                </c:pt>
                <c:pt idx="1706">
                  <c:v>38.148160140159838</c:v>
                </c:pt>
                <c:pt idx="1707">
                  <c:v>38.150420579422764</c:v>
                </c:pt>
                <c:pt idx="1708">
                  <c:v>38.152680240512183</c:v>
                </c:pt>
                <c:pt idx="1709">
                  <c:v>38.154939124680098</c:v>
                </c:pt>
                <c:pt idx="1710">
                  <c:v>38.157197233175218</c:v>
                </c:pt>
                <c:pt idx="1711">
                  <c:v>38.159454567242932</c:v>
                </c:pt>
                <c:pt idx="1712">
                  <c:v>38.161711128125368</c:v>
                </c:pt>
                <c:pt idx="1713">
                  <c:v>38.163966917061344</c:v>
                </c:pt>
                <c:pt idx="1714">
                  <c:v>38.166221935286437</c:v>
                </c:pt>
                <c:pt idx="1715">
                  <c:v>38.168476184032954</c:v>
                </c:pt>
                <c:pt idx="1716">
                  <c:v>38.17072966453</c:v>
                </c:pt>
                <c:pt idx="1717">
                  <c:v>38.172982378003397</c:v>
                </c:pt>
                <c:pt idx="1718">
                  <c:v>38.175234325675795</c:v>
                </c:pt>
                <c:pt idx="1719">
                  <c:v>38.177485508766637</c:v>
                </c:pt>
                <c:pt idx="1720">
                  <c:v>38.179735928492157</c:v>
                </c:pt>
                <c:pt idx="1721">
                  <c:v>38.181985586065423</c:v>
                </c:pt>
                <c:pt idx="1722">
                  <c:v>38.18423448269634</c:v>
                </c:pt>
                <c:pt idx="1723">
                  <c:v>38.186482619591636</c:v>
                </c:pt>
                <c:pt idx="1724">
                  <c:v>38.188729997954937</c:v>
                </c:pt>
                <c:pt idx="1725">
                  <c:v>38.190976618986696</c:v>
                </c:pt>
                <c:pt idx="1726">
                  <c:v>38.19322248388427</c:v>
                </c:pt>
                <c:pt idx="1727">
                  <c:v>38.195467593841904</c:v>
                </c:pt>
                <c:pt idx="1728">
                  <c:v>38.197711950050731</c:v>
                </c:pt>
                <c:pt idx="1729">
                  <c:v>38.19995555369885</c:v>
                </c:pt>
                <c:pt idx="1730">
                  <c:v>38.202198405971217</c:v>
                </c:pt>
                <c:pt idx="1731">
                  <c:v>38.204440508049771</c:v>
                </c:pt>
                <c:pt idx="1732">
                  <c:v>38.206681861113388</c:v>
                </c:pt>
                <c:pt idx="1733">
                  <c:v>38.208922466337924</c:v>
                </c:pt>
                <c:pt idx="1734">
                  <c:v>38.211162324896179</c:v>
                </c:pt>
                <c:pt idx="1735">
                  <c:v>38.213401437957948</c:v>
                </c:pt>
                <c:pt idx="1736">
                  <c:v>38.215639806690021</c:v>
                </c:pt>
                <c:pt idx="1737">
                  <c:v>38.217877432256202</c:v>
                </c:pt>
                <c:pt idx="1738">
                  <c:v>38.220114315817298</c:v>
                </c:pt>
                <c:pt idx="1739">
                  <c:v>38.22235045853116</c:v>
                </c:pt>
                <c:pt idx="1740">
                  <c:v>38.224585861552661</c:v>
                </c:pt>
                <c:pt idx="1741">
                  <c:v>38.226820526033741</c:v>
                </c:pt>
                <c:pt idx="1742">
                  <c:v>38.229054453123368</c:v>
                </c:pt>
                <c:pt idx="1743">
                  <c:v>38.23128764396764</c:v>
                </c:pt>
                <c:pt idx="1744">
                  <c:v>38.233520099709672</c:v>
                </c:pt>
                <c:pt idx="1745">
                  <c:v>38.235751821489714</c:v>
                </c:pt>
                <c:pt idx="1746">
                  <c:v>38.237982810445111</c:v>
                </c:pt>
                <c:pt idx="1747">
                  <c:v>38.240213067710314</c:v>
                </c:pt>
                <c:pt idx="1748">
                  <c:v>38.242442594416907</c:v>
                </c:pt>
                <c:pt idx="1749">
                  <c:v>38.244671391693601</c:v>
                </c:pt>
                <c:pt idx="1750">
                  <c:v>38.246899460666249</c:v>
                </c:pt>
                <c:pt idx="1751">
                  <c:v>38.249126802457887</c:v>
                </c:pt>
                <c:pt idx="1752">
                  <c:v>38.251353418188678</c:v>
                </c:pt>
                <c:pt idx="1753">
                  <c:v>38.253579308975993</c:v>
                </c:pt>
                <c:pt idx="1754">
                  <c:v>38.25580447593439</c:v>
                </c:pt>
                <c:pt idx="1755">
                  <c:v>38.258028920175576</c:v>
                </c:pt>
                <c:pt idx="1756">
                  <c:v>38.260252642808538</c:v>
                </c:pt>
                <c:pt idx="1757">
                  <c:v>38.262475644939428</c:v>
                </c:pt>
                <c:pt idx="1758">
                  <c:v>38.264697927671648</c:v>
                </c:pt>
                <c:pt idx="1759">
                  <c:v>38.266919492105806</c:v>
                </c:pt>
                <c:pt idx="1760">
                  <c:v>38.269140339339806</c:v>
                </c:pt>
                <c:pt idx="1761">
                  <c:v>38.271360470468771</c:v>
                </c:pt>
                <c:pt idx="1762">
                  <c:v>38.273579886585111</c:v>
                </c:pt>
                <c:pt idx="1763">
                  <c:v>38.2757985887785</c:v>
                </c:pt>
                <c:pt idx="1764">
                  <c:v>38.278016578135905</c:v>
                </c:pt>
                <c:pt idx="1765">
                  <c:v>38.280233855741585</c:v>
                </c:pt>
                <c:pt idx="1766">
                  <c:v>38.282450422677115</c:v>
                </c:pt>
                <c:pt idx="1767">
                  <c:v>38.284666280021369</c:v>
                </c:pt>
                <c:pt idx="1768">
                  <c:v>38.286881428850556</c:v>
                </c:pt>
                <c:pt idx="1769">
                  <c:v>38.289095870238221</c:v>
                </c:pt>
                <c:pt idx="1770">
                  <c:v>38.29130960525525</c:v>
                </c:pt>
                <c:pt idx="1771">
                  <c:v>38.293522634969868</c:v>
                </c:pt>
                <c:pt idx="1772">
                  <c:v>38.295734960447703</c:v>
                </c:pt>
                <c:pt idx="1773">
                  <c:v>38.297946582751706</c:v>
                </c:pt>
                <c:pt idx="1774">
                  <c:v>38.300157502942241</c:v>
                </c:pt>
                <c:pt idx="1775">
                  <c:v>38.302367722077065</c:v>
                </c:pt>
                <c:pt idx="1776">
                  <c:v>38.304577241211305</c:v>
                </c:pt>
                <c:pt idx="1777">
                  <c:v>38.306786061397531</c:v>
                </c:pt>
                <c:pt idx="1778">
                  <c:v>38.308994183685698</c:v>
                </c:pt>
                <c:pt idx="1779">
                  <c:v>38.311201609123231</c:v>
                </c:pt>
                <c:pt idx="1780">
                  <c:v>38.313408338754932</c:v>
                </c:pt>
                <c:pt idx="1781">
                  <c:v>38.31561437362312</c:v>
                </c:pt>
                <c:pt idx="1782">
                  <c:v>38.317819714767509</c:v>
                </c:pt>
                <c:pt idx="1783">
                  <c:v>38.320024363225301</c:v>
                </c:pt>
                <c:pt idx="1784">
                  <c:v>38.322228320031172</c:v>
                </c:pt>
                <c:pt idx="1785">
                  <c:v>38.324431586217273</c:v>
                </c:pt>
                <c:pt idx="1786">
                  <c:v>38.326634162813249</c:v>
                </c:pt>
                <c:pt idx="1787">
                  <c:v>38.328836050846235</c:v>
                </c:pt>
                <c:pt idx="1788">
                  <c:v>38.331037251340874</c:v>
                </c:pt>
                <c:pt idx="1789">
                  <c:v>38.333237765319339</c:v>
                </c:pt>
                <c:pt idx="1790">
                  <c:v>38.335437593801309</c:v>
                </c:pt>
                <c:pt idx="1791">
                  <c:v>38.337636737804019</c:v>
                </c:pt>
                <c:pt idx="1792">
                  <c:v>38.339835198342207</c:v>
                </c:pt>
                <c:pt idx="1793">
                  <c:v>38.342032976428207</c:v>
                </c:pt>
                <c:pt idx="1794">
                  <c:v>38.344230073071891</c:v>
                </c:pt>
                <c:pt idx="1795">
                  <c:v>38.346426489280681</c:v>
                </c:pt>
                <c:pt idx="1796">
                  <c:v>38.348622226059604</c:v>
                </c:pt>
                <c:pt idx="1797">
                  <c:v>38.350817284411249</c:v>
                </c:pt>
                <c:pt idx="1798">
                  <c:v>38.353011665335814</c:v>
                </c:pt>
                <c:pt idx="1799">
                  <c:v>38.355205369831076</c:v>
                </c:pt>
                <c:pt idx="1800">
                  <c:v>38.35739839889245</c:v>
                </c:pt>
                <c:pt idx="1801">
                  <c:v>38.35959075351294</c:v>
                </c:pt>
                <c:pt idx="1802">
                  <c:v>38.361782434683192</c:v>
                </c:pt>
                <c:pt idx="1803">
                  <c:v>38.363973443391465</c:v>
                </c:pt>
                <c:pt idx="1804">
                  <c:v>38.366163780623701</c:v>
                </c:pt>
                <c:pt idx="1805">
                  <c:v>38.368353447363447</c:v>
                </c:pt>
                <c:pt idx="1806">
                  <c:v>38.370542444591926</c:v>
                </c:pt>
                <c:pt idx="1807">
                  <c:v>38.372730773288019</c:v>
                </c:pt>
                <c:pt idx="1808">
                  <c:v>38.374918434428309</c:v>
                </c:pt>
                <c:pt idx="1809">
                  <c:v>38.377105428987008</c:v>
                </c:pt>
                <c:pt idx="1810">
                  <c:v>38.379291757936073</c:v>
                </c:pt>
                <c:pt idx="1811">
                  <c:v>38.381477422245112</c:v>
                </c:pt>
                <c:pt idx="1812">
                  <c:v>38.383662422881478</c:v>
                </c:pt>
                <c:pt idx="1813">
                  <c:v>38.385846760810203</c:v>
                </c:pt>
                <c:pt idx="1814">
                  <c:v>38.388030436994043</c:v>
                </c:pt>
                <c:pt idx="1815">
                  <c:v>38.39021345239351</c:v>
                </c:pt>
                <c:pt idx="1816">
                  <c:v>38.392395807966828</c:v>
                </c:pt>
                <c:pt idx="1817">
                  <c:v>38.394577504669954</c:v>
                </c:pt>
                <c:pt idx="1818">
                  <c:v>38.396758543456642</c:v>
                </c:pt>
                <c:pt idx="1819">
                  <c:v>38.398938925278351</c:v>
                </c:pt>
                <c:pt idx="1820">
                  <c:v>38.401118651084325</c:v>
                </c:pt>
                <c:pt idx="1821">
                  <c:v>38.403297721821602</c:v>
                </c:pt>
                <c:pt idx="1822">
                  <c:v>38.405476138434977</c:v>
                </c:pt>
                <c:pt idx="1823">
                  <c:v>38.407653901867043</c:v>
                </c:pt>
                <c:pt idx="1824">
                  <c:v>38.409831013058181</c:v>
                </c:pt>
                <c:pt idx="1825">
                  <c:v>38.412007472946598</c:v>
                </c:pt>
                <c:pt idx="1826">
                  <c:v>38.414183282468272</c:v>
                </c:pt>
                <c:pt idx="1827">
                  <c:v>38.416358442557033</c:v>
                </c:pt>
                <c:pt idx="1828">
                  <c:v>38.418532954144524</c:v>
                </c:pt>
                <c:pt idx="1829">
                  <c:v>38.420706818160227</c:v>
                </c:pt>
                <c:pt idx="1830">
                  <c:v>38.422880035531449</c:v>
                </c:pt>
                <c:pt idx="1831">
                  <c:v>38.425052607183353</c:v>
                </c:pt>
                <c:pt idx="1832">
                  <c:v>38.427224534038963</c:v>
                </c:pt>
                <c:pt idx="1833">
                  <c:v>38.429395817019156</c:v>
                </c:pt>
                <c:pt idx="1834">
                  <c:v>38.431566457042663</c:v>
                </c:pt>
                <c:pt idx="1835">
                  <c:v>38.433736455026128</c:v>
                </c:pt>
                <c:pt idx="1836">
                  <c:v>38.435905811884027</c:v>
                </c:pt>
                <c:pt idx="1837">
                  <c:v>38.43807452852878</c:v>
                </c:pt>
                <c:pt idx="1838">
                  <c:v>38.440242605870658</c:v>
                </c:pt>
                <c:pt idx="1839">
                  <c:v>38.442410044817862</c:v>
                </c:pt>
                <c:pt idx="1840">
                  <c:v>38.44457684627649</c:v>
                </c:pt>
                <c:pt idx="1841">
                  <c:v>38.446743011150559</c:v>
                </c:pt>
                <c:pt idx="1842">
                  <c:v>38.448908540342011</c:v>
                </c:pt>
                <c:pt idx="1843">
                  <c:v>38.451073434750711</c:v>
                </c:pt>
                <c:pt idx="1844">
                  <c:v>38.453237695274503</c:v>
                </c:pt>
                <c:pt idx="1845">
                  <c:v>38.455401322809095</c:v>
                </c:pt>
                <c:pt idx="1846">
                  <c:v>38.457564318248231</c:v>
                </c:pt>
                <c:pt idx="1847">
                  <c:v>38.459726682483549</c:v>
                </c:pt>
                <c:pt idx="1848">
                  <c:v>38.46188841640469</c:v>
                </c:pt>
                <c:pt idx="1849">
                  <c:v>38.464049520899231</c:v>
                </c:pt>
                <c:pt idx="1850">
                  <c:v>38.466209996852783</c:v>
                </c:pt>
                <c:pt idx="1851">
                  <c:v>38.468369845148871</c:v>
                </c:pt>
                <c:pt idx="1852">
                  <c:v>38.470529066669066</c:v>
                </c:pt>
                <c:pt idx="1853">
                  <c:v>38.472687662292891</c:v>
                </c:pt>
                <c:pt idx="1854">
                  <c:v>38.474845632897932</c:v>
                </c:pt>
                <c:pt idx="1855">
                  <c:v>38.477002979359725</c:v>
                </c:pt>
                <c:pt idx="1856">
                  <c:v>38.479159702551854</c:v>
                </c:pt>
                <c:pt idx="1857">
                  <c:v>38.481315803345908</c:v>
                </c:pt>
                <c:pt idx="1858">
                  <c:v>38.483471282611525</c:v>
                </c:pt>
                <c:pt idx="1859">
                  <c:v>38.485626141216372</c:v>
                </c:pt>
                <c:pt idx="1860">
                  <c:v>38.487780380026159</c:v>
                </c:pt>
                <c:pt idx="1861">
                  <c:v>38.489933999904636</c:v>
                </c:pt>
                <c:pt idx="1862">
                  <c:v>38.492087001713607</c:v>
                </c:pt>
                <c:pt idx="1863">
                  <c:v>38.494239386312941</c:v>
                </c:pt>
                <c:pt idx="1864">
                  <c:v>38.496391154560584</c:v>
                </c:pt>
                <c:pt idx="1865">
                  <c:v>38.498542307312555</c:v>
                </c:pt>
                <c:pt idx="1866">
                  <c:v>38.500692845422925</c:v>
                </c:pt>
                <c:pt idx="1867">
                  <c:v>38.502842769743893</c:v>
                </c:pt>
                <c:pt idx="1868">
                  <c:v>38.504992081125692</c:v>
                </c:pt>
                <c:pt idx="1869">
                  <c:v>38.507140780416719</c:v>
                </c:pt>
                <c:pt idx="1870">
                  <c:v>38.509288868463429</c:v>
                </c:pt>
                <c:pt idx="1871">
                  <c:v>38.511436346110401</c:v>
                </c:pt>
                <c:pt idx="1872">
                  <c:v>38.513583214200338</c:v>
                </c:pt>
                <c:pt idx="1873">
                  <c:v>38.515729473574048</c:v>
                </c:pt>
                <c:pt idx="1874">
                  <c:v>38.517875125070475</c:v>
                </c:pt>
                <c:pt idx="1875">
                  <c:v>38.520020169526703</c:v>
                </c:pt>
                <c:pt idx="1876">
                  <c:v>38.522164607777952</c:v>
                </c:pt>
                <c:pt idx="1877">
                  <c:v>38.524308440657585</c:v>
                </c:pt>
                <c:pt idx="1878">
                  <c:v>38.526451668997112</c:v>
                </c:pt>
                <c:pt idx="1879">
                  <c:v>38.528594293626206</c:v>
                </c:pt>
                <c:pt idx="1880">
                  <c:v>38.530736315372714</c:v>
                </c:pt>
                <c:pt idx="1881">
                  <c:v>38.53287773506262</c:v>
                </c:pt>
                <c:pt idx="1882">
                  <c:v>38.535018553520125</c:v>
                </c:pt>
                <c:pt idx="1883">
                  <c:v>38.537158771567576</c:v>
                </c:pt>
                <c:pt idx="1884">
                  <c:v>38.539298390025522</c:v>
                </c:pt>
                <c:pt idx="1885">
                  <c:v>38.541437409712707</c:v>
                </c:pt>
                <c:pt idx="1886">
                  <c:v>38.543575831446063</c:v>
                </c:pt>
                <c:pt idx="1887">
                  <c:v>38.545713656040718</c:v>
                </c:pt>
                <c:pt idx="1888">
                  <c:v>38.547850884310037</c:v>
                </c:pt>
                <c:pt idx="1889">
                  <c:v>38.549987517065574</c:v>
                </c:pt>
                <c:pt idx="1890">
                  <c:v>38.55212355511712</c:v>
                </c:pt>
                <c:pt idx="1891">
                  <c:v>38.554258999272662</c:v>
                </c:pt>
                <c:pt idx="1892">
                  <c:v>38.556393850338466</c:v>
                </c:pt>
                <c:pt idx="1893">
                  <c:v>38.558528109118981</c:v>
                </c:pt>
                <c:pt idx="1894">
                  <c:v>38.560661776416964</c:v>
                </c:pt>
                <c:pt idx="1895">
                  <c:v>38.562794853033324</c:v>
                </c:pt>
                <c:pt idx="1896">
                  <c:v>38.564927339767337</c:v>
                </c:pt>
                <c:pt idx="1897">
                  <c:v>38.567059237416444</c:v>
                </c:pt>
                <c:pt idx="1898">
                  <c:v>38.56919054677639</c:v>
                </c:pt>
                <c:pt idx="1899">
                  <c:v>38.571321268641199</c:v>
                </c:pt>
                <c:pt idx="1900">
                  <c:v>38.573451403803148</c:v>
                </c:pt>
                <c:pt idx="1901">
                  <c:v>38.575580953052807</c:v>
                </c:pt>
                <c:pt idx="1902">
                  <c:v>38.577709917179007</c:v>
                </c:pt>
                <c:pt idx="1903">
                  <c:v>38.579838296968916</c:v>
                </c:pt>
                <c:pt idx="1904">
                  <c:v>38.58196609320796</c:v>
                </c:pt>
                <c:pt idx="1905">
                  <c:v>38.584093306679868</c:v>
                </c:pt>
                <c:pt idx="1906">
                  <c:v>38.586219938166693</c:v>
                </c:pt>
                <c:pt idx="1907">
                  <c:v>38.588345988448786</c:v>
                </c:pt>
                <c:pt idx="1908">
                  <c:v>38.590471458304819</c:v>
                </c:pt>
                <c:pt idx="1909">
                  <c:v>38.592596348511805</c:v>
                </c:pt>
                <c:pt idx="1910">
                  <c:v>38.594720659845038</c:v>
                </c:pt>
                <c:pt idx="1911">
                  <c:v>38.596844393078186</c:v>
                </c:pt>
                <c:pt idx="1912">
                  <c:v>38.598967548983239</c:v>
                </c:pt>
                <c:pt idx="1913">
                  <c:v>38.601090128330526</c:v>
                </c:pt>
                <c:pt idx="1914">
                  <c:v>38.603212131888725</c:v>
                </c:pt>
                <c:pt idx="1915">
                  <c:v>38.605333560424882</c:v>
                </c:pt>
                <c:pt idx="1916">
                  <c:v>38.607454414704371</c:v>
                </c:pt>
                <c:pt idx="1917">
                  <c:v>38.609574695490963</c:v>
                </c:pt>
                <c:pt idx="1918">
                  <c:v>38.611694403546764</c:v>
                </c:pt>
                <c:pt idx="1919">
                  <c:v>38.613813539632268</c:v>
                </c:pt>
                <c:pt idx="1920">
                  <c:v>38.615932104506349</c:v>
                </c:pt>
                <c:pt idx="1921">
                  <c:v>38.618050098926261</c:v>
                </c:pt>
                <c:pt idx="1922">
                  <c:v>38.620167523647631</c:v>
                </c:pt>
                <c:pt idx="1923">
                  <c:v>38.622284379424507</c:v>
                </c:pt>
                <c:pt idx="1924">
                  <c:v>38.624400667009311</c:v>
                </c:pt>
                <c:pt idx="1925">
                  <c:v>38.626516387152876</c:v>
                </c:pt>
                <c:pt idx="1926">
                  <c:v>38.628631540604431</c:v>
                </c:pt>
                <c:pt idx="1927">
                  <c:v>38.630746128111632</c:v>
                </c:pt>
                <c:pt idx="1928">
                  <c:v>38.632860150420548</c:v>
                </c:pt>
                <c:pt idx="1929">
                  <c:v>38.634973608275644</c:v>
                </c:pt>
                <c:pt idx="1930">
                  <c:v>38.637086502419855</c:v>
                </c:pt>
                <c:pt idx="1931">
                  <c:v>38.639198833594506</c:v>
                </c:pt>
                <c:pt idx="1932">
                  <c:v>38.641310602539384</c:v>
                </c:pt>
                <c:pt idx="1933">
                  <c:v>38.643421809992702</c:v>
                </c:pt>
                <c:pt idx="1934">
                  <c:v>38.645532456691114</c:v>
                </c:pt>
                <c:pt idx="1935">
                  <c:v>38.647642543369741</c:v>
                </c:pt>
                <c:pt idx="1936">
                  <c:v>38.64975207076214</c:v>
                </c:pt>
                <c:pt idx="1937">
                  <c:v>38.651861039600334</c:v>
                </c:pt>
                <c:pt idx="1938">
                  <c:v>38.653969450614817</c:v>
                </c:pt>
                <c:pt idx="1939">
                  <c:v>38.656077304534534</c:v>
                </c:pt>
                <c:pt idx="1940">
                  <c:v>38.658184602086898</c:v>
                </c:pt>
                <c:pt idx="1941">
                  <c:v>38.660291343997834</c:v>
                </c:pt>
                <c:pt idx="1942">
                  <c:v>38.662397530991718</c:v>
                </c:pt>
                <c:pt idx="1943">
                  <c:v>38.664503163791409</c:v>
                </c:pt>
                <c:pt idx="1944">
                  <c:v>38.666608243118276</c:v>
                </c:pt>
                <c:pt idx="1945">
                  <c:v>38.668712769692178</c:v>
                </c:pt>
                <c:pt idx="1946">
                  <c:v>38.670816744231445</c:v>
                </c:pt>
                <c:pt idx="1947">
                  <c:v>38.672920167452958</c:v>
                </c:pt>
                <c:pt idx="1948">
                  <c:v>38.675023040072062</c:v>
                </c:pt>
                <c:pt idx="1949">
                  <c:v>38.677125362802656</c:v>
                </c:pt>
                <c:pt idx="1950">
                  <c:v>38.67922713635712</c:v>
                </c:pt>
                <c:pt idx="1951">
                  <c:v>38.681328361446361</c:v>
                </c:pt>
                <c:pt idx="1952">
                  <c:v>38.683429038779835</c:v>
                </c:pt>
                <c:pt idx="1953">
                  <c:v>38.685529169065504</c:v>
                </c:pt>
                <c:pt idx="1954">
                  <c:v>38.687628753009875</c:v>
                </c:pt>
                <c:pt idx="1955">
                  <c:v>38.689727791318006</c:v>
                </c:pt>
                <c:pt idx="1956">
                  <c:v>38.691826284693448</c:v>
                </c:pt>
                <c:pt idx="1957">
                  <c:v>38.693924233838366</c:v>
                </c:pt>
                <c:pt idx="1958">
                  <c:v>38.696021639453434</c:v>
                </c:pt>
                <c:pt idx="1959">
                  <c:v>38.69811850223789</c:v>
                </c:pt>
                <c:pt idx="1960">
                  <c:v>38.700214822889535</c:v>
                </c:pt>
                <c:pt idx="1961">
                  <c:v>38.702310602104731</c:v>
                </c:pt>
                <c:pt idx="1962">
                  <c:v>38.704405840578403</c:v>
                </c:pt>
                <c:pt idx="1963">
                  <c:v>38.706500539004082</c:v>
                </c:pt>
                <c:pt idx="1964">
                  <c:v>38.708594698073817</c:v>
                </c:pt>
                <c:pt idx="1965">
                  <c:v>38.71068831847829</c:v>
                </c:pt>
                <c:pt idx="1966">
                  <c:v>38.712781400906749</c:v>
                </c:pt>
                <c:pt idx="1967">
                  <c:v>38.714873946047007</c:v>
                </c:pt>
                <c:pt idx="1968">
                  <c:v>38.716965954585511</c:v>
                </c:pt>
                <c:pt idx="1969">
                  <c:v>38.719057427207282</c:v>
                </c:pt>
                <c:pt idx="1970">
                  <c:v>38.721148364595955</c:v>
                </c:pt>
                <c:pt idx="1971">
                  <c:v>38.723238767433742</c:v>
                </c:pt>
                <c:pt idx="1972">
                  <c:v>38.7253286364015</c:v>
                </c:pt>
                <c:pt idx="1973">
                  <c:v>38.727417972178671</c:v>
                </c:pt>
                <c:pt idx="1974">
                  <c:v>38.72950677544334</c:v>
                </c:pt>
                <c:pt idx="1975">
                  <c:v>38.731595046872187</c:v>
                </c:pt>
                <c:pt idx="1976">
                  <c:v>38.733682787140545</c:v>
                </c:pt>
                <c:pt idx="1977">
                  <c:v>38.73576999692235</c:v>
                </c:pt>
                <c:pt idx="1978">
                  <c:v>38.737856676890182</c:v>
                </c:pt>
                <c:pt idx="1979">
                  <c:v>38.739942827715261</c:v>
                </c:pt>
                <c:pt idx="1980">
                  <c:v>38.742028450067437</c:v>
                </c:pt>
                <c:pt idx="1981">
                  <c:v>38.744113544615224</c:v>
                </c:pt>
                <c:pt idx="1982">
                  <c:v>38.746198112025766</c:v>
                </c:pt>
                <c:pt idx="1983">
                  <c:v>38.748282152964869</c:v>
                </c:pt>
                <c:pt idx="1984">
                  <c:v>38.750365668097004</c:v>
                </c:pt>
                <c:pt idx="1985">
                  <c:v>38.752448658085271</c:v>
                </c:pt>
                <c:pt idx="1986">
                  <c:v>38.754531123591462</c:v>
                </c:pt>
                <c:pt idx="1987">
                  <c:v>38.756613065276049</c:v>
                </c:pt>
                <c:pt idx="1988">
                  <c:v>38.758694483798131</c:v>
                </c:pt>
                <c:pt idx="1989">
                  <c:v>38.76077537981552</c:v>
                </c:pt>
              </c:numCache>
            </c:numRef>
          </c:xVal>
          <c:yVal>
            <c:numRef>
              <c:f>'AP2 V(I, Rs ) Partial Shading'!$B$19:$B$2008</c:f>
              <c:numCache>
                <c:formatCode>General</c:formatCode>
                <c:ptCount val="1990"/>
                <c:pt idx="0">
                  <c:v>9.8800000000000008</c:v>
                </c:pt>
                <c:pt idx="1">
                  <c:v>9.8799500000000009</c:v>
                </c:pt>
                <c:pt idx="2">
                  <c:v>9.8798500000000011</c:v>
                </c:pt>
                <c:pt idx="3">
                  <c:v>9.8797250000000005</c:v>
                </c:pt>
                <c:pt idx="4">
                  <c:v>9.8795583333333337</c:v>
                </c:pt>
                <c:pt idx="5">
                  <c:v>9.8793583333333341</c:v>
                </c:pt>
                <c:pt idx="6">
                  <c:v>9.8790250000000004</c:v>
                </c:pt>
                <c:pt idx="7">
                  <c:v>9.8785249999999998</c:v>
                </c:pt>
                <c:pt idx="8">
                  <c:v>9.8779000000000003</c:v>
                </c:pt>
                <c:pt idx="9">
                  <c:v>9.877185714285714</c:v>
                </c:pt>
                <c:pt idx="10">
                  <c:v>9.8763523809523814</c:v>
                </c:pt>
                <c:pt idx="11">
                  <c:v>9.875352380952382</c:v>
                </c:pt>
                <c:pt idx="12">
                  <c:v>9.8741023809523814</c:v>
                </c:pt>
                <c:pt idx="13">
                  <c:v>9.8726738095238105</c:v>
                </c:pt>
                <c:pt idx="14">
                  <c:v>9.8710071428571435</c:v>
                </c:pt>
                <c:pt idx="15">
                  <c:v>9.868507142857144</c:v>
                </c:pt>
                <c:pt idx="16">
                  <c:v>9.8651738095238102</c:v>
                </c:pt>
                <c:pt idx="17">
                  <c:v>9.8610071428571437</c:v>
                </c:pt>
                <c:pt idx="18">
                  <c:v>9.8564616883116898</c:v>
                </c:pt>
                <c:pt idx="19">
                  <c:v>9.851461688311689</c:v>
                </c:pt>
                <c:pt idx="20">
                  <c:v>9.8464616883116882</c:v>
                </c:pt>
                <c:pt idx="21">
                  <c:v>9.8414616883116874</c:v>
                </c:pt>
                <c:pt idx="22">
                  <c:v>9.8364616883116867</c:v>
                </c:pt>
                <c:pt idx="23">
                  <c:v>9.8314616883116859</c:v>
                </c:pt>
                <c:pt idx="24">
                  <c:v>9.8264616883116851</c:v>
                </c:pt>
                <c:pt idx="25">
                  <c:v>9.8214616883116843</c:v>
                </c:pt>
                <c:pt idx="26">
                  <c:v>9.8164616883116835</c:v>
                </c:pt>
                <c:pt idx="27">
                  <c:v>9.8114616883116827</c:v>
                </c:pt>
                <c:pt idx="28">
                  <c:v>9.806461688311682</c:v>
                </c:pt>
                <c:pt idx="29">
                  <c:v>9.8014616883116812</c:v>
                </c:pt>
                <c:pt idx="30">
                  <c:v>9.7964616883116804</c:v>
                </c:pt>
                <c:pt idx="31">
                  <c:v>9.7914616883116796</c:v>
                </c:pt>
                <c:pt idx="32">
                  <c:v>9.7864616883116788</c:v>
                </c:pt>
                <c:pt idx="33">
                  <c:v>9.7814616883116781</c:v>
                </c:pt>
                <c:pt idx="34">
                  <c:v>9.7764616883116773</c:v>
                </c:pt>
                <c:pt idx="35">
                  <c:v>9.7714616883116765</c:v>
                </c:pt>
                <c:pt idx="36">
                  <c:v>9.7664616883116757</c:v>
                </c:pt>
                <c:pt idx="37">
                  <c:v>9.7614616883116749</c:v>
                </c:pt>
                <c:pt idx="38">
                  <c:v>9.7564616883116742</c:v>
                </c:pt>
                <c:pt idx="39">
                  <c:v>9.7514616883116734</c:v>
                </c:pt>
                <c:pt idx="40">
                  <c:v>9.7464616883116726</c:v>
                </c:pt>
                <c:pt idx="41">
                  <c:v>9.7414616883116718</c:v>
                </c:pt>
                <c:pt idx="42">
                  <c:v>9.736461688311671</c:v>
                </c:pt>
                <c:pt idx="43">
                  <c:v>9.7314616883116702</c:v>
                </c:pt>
                <c:pt idx="44">
                  <c:v>9.7264616883116695</c:v>
                </c:pt>
                <c:pt idx="45">
                  <c:v>9.7214616883116687</c:v>
                </c:pt>
                <c:pt idx="46">
                  <c:v>9.7164616883116679</c:v>
                </c:pt>
                <c:pt idx="47">
                  <c:v>9.7114616883116671</c:v>
                </c:pt>
                <c:pt idx="48">
                  <c:v>9.7064616883116663</c:v>
                </c:pt>
                <c:pt idx="49">
                  <c:v>9.7014616883116656</c:v>
                </c:pt>
                <c:pt idx="50">
                  <c:v>9.6964616883116648</c:v>
                </c:pt>
                <c:pt idx="51">
                  <c:v>9.691461688311664</c:v>
                </c:pt>
                <c:pt idx="52">
                  <c:v>9.6864616883116632</c:v>
                </c:pt>
                <c:pt idx="53">
                  <c:v>9.6814616883116624</c:v>
                </c:pt>
                <c:pt idx="54">
                  <c:v>9.6764616883116616</c:v>
                </c:pt>
                <c:pt idx="55">
                  <c:v>9.6714616883116609</c:v>
                </c:pt>
                <c:pt idx="56">
                  <c:v>9.6664616883116601</c:v>
                </c:pt>
                <c:pt idx="57">
                  <c:v>9.6614616883116593</c:v>
                </c:pt>
                <c:pt idx="58">
                  <c:v>9.6564616883116585</c:v>
                </c:pt>
                <c:pt idx="59">
                  <c:v>9.6514616883116577</c:v>
                </c:pt>
                <c:pt idx="60">
                  <c:v>9.646461688311657</c:v>
                </c:pt>
                <c:pt idx="61">
                  <c:v>9.6414616883116562</c:v>
                </c:pt>
                <c:pt idx="62">
                  <c:v>9.6364616883116554</c:v>
                </c:pt>
                <c:pt idx="63">
                  <c:v>9.6314616883116546</c:v>
                </c:pt>
                <c:pt idx="64">
                  <c:v>9.6264616883116538</c:v>
                </c:pt>
                <c:pt idx="65">
                  <c:v>9.621461688311653</c:v>
                </c:pt>
                <c:pt idx="66">
                  <c:v>9.6164616883116523</c:v>
                </c:pt>
                <c:pt idx="67">
                  <c:v>9.6114616883116515</c:v>
                </c:pt>
                <c:pt idx="68">
                  <c:v>9.6064616883116507</c:v>
                </c:pt>
                <c:pt idx="69">
                  <c:v>9.6014616883116499</c:v>
                </c:pt>
                <c:pt idx="70">
                  <c:v>9.5964616883116491</c:v>
                </c:pt>
                <c:pt idx="71">
                  <c:v>9.5914616883116484</c:v>
                </c:pt>
                <c:pt idx="72">
                  <c:v>9.5864616883116476</c:v>
                </c:pt>
                <c:pt idx="73">
                  <c:v>9.5814616883116468</c:v>
                </c:pt>
                <c:pt idx="74">
                  <c:v>9.576461688311646</c:v>
                </c:pt>
                <c:pt idx="75">
                  <c:v>9.5714616883116452</c:v>
                </c:pt>
                <c:pt idx="76">
                  <c:v>9.5664616883116445</c:v>
                </c:pt>
                <c:pt idx="77">
                  <c:v>9.5614616883116437</c:v>
                </c:pt>
                <c:pt idx="78">
                  <c:v>9.5564616883116429</c:v>
                </c:pt>
                <c:pt idx="79">
                  <c:v>9.5514616883116421</c:v>
                </c:pt>
                <c:pt idx="80">
                  <c:v>9.5464616883116413</c:v>
                </c:pt>
                <c:pt idx="81">
                  <c:v>9.5414616883116405</c:v>
                </c:pt>
                <c:pt idx="82">
                  <c:v>9.5364616883116398</c:v>
                </c:pt>
                <c:pt idx="83">
                  <c:v>9.531461688311639</c:v>
                </c:pt>
                <c:pt idx="84">
                  <c:v>9.5264616883116382</c:v>
                </c:pt>
                <c:pt idx="85">
                  <c:v>9.5214616883116374</c:v>
                </c:pt>
                <c:pt idx="86">
                  <c:v>9.5164616883116366</c:v>
                </c:pt>
                <c:pt idx="87">
                  <c:v>9.5114616883116359</c:v>
                </c:pt>
                <c:pt idx="88">
                  <c:v>9.5064616883116351</c:v>
                </c:pt>
                <c:pt idx="89">
                  <c:v>9.5014616883116343</c:v>
                </c:pt>
                <c:pt idx="90">
                  <c:v>9.4964616883116335</c:v>
                </c:pt>
                <c:pt idx="91">
                  <c:v>9.4914616883116327</c:v>
                </c:pt>
                <c:pt idx="92">
                  <c:v>9.4864616883116319</c:v>
                </c:pt>
                <c:pt idx="93">
                  <c:v>9.4814616883116312</c:v>
                </c:pt>
                <c:pt idx="94">
                  <c:v>9.4764616883116304</c:v>
                </c:pt>
                <c:pt idx="95">
                  <c:v>9.4714616883116296</c:v>
                </c:pt>
                <c:pt idx="96">
                  <c:v>9.4664616883116288</c:v>
                </c:pt>
                <c:pt idx="97">
                  <c:v>9.461461688311628</c:v>
                </c:pt>
                <c:pt idx="98">
                  <c:v>9.4564616883116273</c:v>
                </c:pt>
                <c:pt idx="99">
                  <c:v>9.4514616883116265</c:v>
                </c:pt>
                <c:pt idx="100">
                  <c:v>9.4464616883116257</c:v>
                </c:pt>
                <c:pt idx="101">
                  <c:v>9.4414616883116249</c:v>
                </c:pt>
                <c:pt idx="102">
                  <c:v>9.4364616883116241</c:v>
                </c:pt>
                <c:pt idx="103">
                  <c:v>9.4314616883116233</c:v>
                </c:pt>
                <c:pt idx="104">
                  <c:v>9.4264616883116226</c:v>
                </c:pt>
                <c:pt idx="105">
                  <c:v>9.4214616883116218</c:v>
                </c:pt>
                <c:pt idx="106">
                  <c:v>9.416461688311621</c:v>
                </c:pt>
                <c:pt idx="107">
                  <c:v>9.4114616883116202</c:v>
                </c:pt>
                <c:pt idx="108">
                  <c:v>9.4064616883116194</c:v>
                </c:pt>
                <c:pt idx="109">
                  <c:v>9.4014616883116187</c:v>
                </c:pt>
                <c:pt idx="110">
                  <c:v>9.3964616883116179</c:v>
                </c:pt>
                <c:pt idx="111">
                  <c:v>9.3914616883116171</c:v>
                </c:pt>
                <c:pt idx="112">
                  <c:v>9.3864616883116163</c:v>
                </c:pt>
                <c:pt idx="113">
                  <c:v>9.3814616883116155</c:v>
                </c:pt>
                <c:pt idx="114">
                  <c:v>9.3764616883116148</c:v>
                </c:pt>
                <c:pt idx="115">
                  <c:v>9.371461688311614</c:v>
                </c:pt>
                <c:pt idx="116">
                  <c:v>9.3664616883116132</c:v>
                </c:pt>
                <c:pt idx="117">
                  <c:v>9.3614616883116124</c:v>
                </c:pt>
                <c:pt idx="118">
                  <c:v>9.3564616883116116</c:v>
                </c:pt>
                <c:pt idx="119">
                  <c:v>9.3514616883116108</c:v>
                </c:pt>
                <c:pt idx="120">
                  <c:v>9.3464616883116101</c:v>
                </c:pt>
                <c:pt idx="121">
                  <c:v>9.3414616883116093</c:v>
                </c:pt>
                <c:pt idx="122">
                  <c:v>9.3364616883116085</c:v>
                </c:pt>
                <c:pt idx="123">
                  <c:v>9.3314616883116077</c:v>
                </c:pt>
                <c:pt idx="124">
                  <c:v>9.3264616883116069</c:v>
                </c:pt>
                <c:pt idx="125">
                  <c:v>9.3214616883116062</c:v>
                </c:pt>
                <c:pt idx="126">
                  <c:v>9.3164616883116054</c:v>
                </c:pt>
                <c:pt idx="127">
                  <c:v>9.3114616883116046</c:v>
                </c:pt>
                <c:pt idx="128">
                  <c:v>9.3064616883116038</c:v>
                </c:pt>
                <c:pt idx="129">
                  <c:v>9.301461688311603</c:v>
                </c:pt>
                <c:pt idx="130">
                  <c:v>9.2964616883116022</c:v>
                </c:pt>
                <c:pt idx="131">
                  <c:v>9.2914616883116015</c:v>
                </c:pt>
                <c:pt idx="132">
                  <c:v>9.2864616883116007</c:v>
                </c:pt>
                <c:pt idx="133">
                  <c:v>9.2814616883115999</c:v>
                </c:pt>
                <c:pt idx="134">
                  <c:v>9.2764616883115991</c:v>
                </c:pt>
                <c:pt idx="135">
                  <c:v>9.2714616883115983</c:v>
                </c:pt>
                <c:pt idx="136">
                  <c:v>9.2664616883115976</c:v>
                </c:pt>
                <c:pt idx="137">
                  <c:v>9.2614616883115968</c:v>
                </c:pt>
                <c:pt idx="138">
                  <c:v>9.256461688311596</c:v>
                </c:pt>
                <c:pt idx="139">
                  <c:v>9.2514616883115952</c:v>
                </c:pt>
                <c:pt idx="140">
                  <c:v>9.2464616883115944</c:v>
                </c:pt>
                <c:pt idx="141">
                  <c:v>9.2414616883115936</c:v>
                </c:pt>
                <c:pt idx="142">
                  <c:v>9.2364616883115929</c:v>
                </c:pt>
                <c:pt idx="143">
                  <c:v>9.2314616883115921</c:v>
                </c:pt>
                <c:pt idx="144">
                  <c:v>9.2264616883115913</c:v>
                </c:pt>
                <c:pt idx="145">
                  <c:v>9.2214616883115905</c:v>
                </c:pt>
                <c:pt idx="146">
                  <c:v>9.2164616883115897</c:v>
                </c:pt>
                <c:pt idx="147">
                  <c:v>9.211461688311589</c:v>
                </c:pt>
                <c:pt idx="148">
                  <c:v>9.2064616883115882</c:v>
                </c:pt>
                <c:pt idx="149">
                  <c:v>9.2014616883115874</c:v>
                </c:pt>
                <c:pt idx="150">
                  <c:v>9.1964616883115866</c:v>
                </c:pt>
                <c:pt idx="151">
                  <c:v>9.1914616883115858</c:v>
                </c:pt>
                <c:pt idx="152">
                  <c:v>9.186461688311585</c:v>
                </c:pt>
                <c:pt idx="153">
                  <c:v>9.1814616883115843</c:v>
                </c:pt>
                <c:pt idx="154">
                  <c:v>9.1764616883115835</c:v>
                </c:pt>
                <c:pt idx="155">
                  <c:v>9.1714616883115827</c:v>
                </c:pt>
                <c:pt idx="156">
                  <c:v>9.1664616883115819</c:v>
                </c:pt>
                <c:pt idx="157">
                  <c:v>9.1614616883115811</c:v>
                </c:pt>
                <c:pt idx="158">
                  <c:v>9.1564616883115804</c:v>
                </c:pt>
                <c:pt idx="159">
                  <c:v>9.1514616883115796</c:v>
                </c:pt>
                <c:pt idx="160">
                  <c:v>9.1464616883115788</c:v>
                </c:pt>
                <c:pt idx="161">
                  <c:v>9.141461688311578</c:v>
                </c:pt>
                <c:pt idx="162">
                  <c:v>9.1364616883115772</c:v>
                </c:pt>
                <c:pt idx="163">
                  <c:v>9.1314616883115765</c:v>
                </c:pt>
                <c:pt idx="164">
                  <c:v>9.1264616883115757</c:v>
                </c:pt>
                <c:pt idx="165">
                  <c:v>9.1214616883115749</c:v>
                </c:pt>
                <c:pt idx="166">
                  <c:v>9.1164616883115741</c:v>
                </c:pt>
                <c:pt idx="167">
                  <c:v>9.1114616883115733</c:v>
                </c:pt>
                <c:pt idx="168">
                  <c:v>9.1064616883115725</c:v>
                </c:pt>
                <c:pt idx="169">
                  <c:v>9.1014616883115718</c:v>
                </c:pt>
                <c:pt idx="170">
                  <c:v>9.096461688311571</c:v>
                </c:pt>
                <c:pt idx="171">
                  <c:v>9.0914616883115702</c:v>
                </c:pt>
                <c:pt idx="172">
                  <c:v>9.0864616883115694</c:v>
                </c:pt>
                <c:pt idx="173">
                  <c:v>9.0814616883115686</c:v>
                </c:pt>
                <c:pt idx="174">
                  <c:v>9.0764616883115679</c:v>
                </c:pt>
                <c:pt idx="175">
                  <c:v>9.0714616883115671</c:v>
                </c:pt>
                <c:pt idx="176">
                  <c:v>9.0664616883115663</c:v>
                </c:pt>
                <c:pt idx="177">
                  <c:v>9.0614616883115655</c:v>
                </c:pt>
                <c:pt idx="178">
                  <c:v>9.0564616883115647</c:v>
                </c:pt>
                <c:pt idx="179">
                  <c:v>9.0514616883115639</c:v>
                </c:pt>
                <c:pt idx="180">
                  <c:v>9.0464616883115632</c:v>
                </c:pt>
                <c:pt idx="181">
                  <c:v>9.0414616883115624</c:v>
                </c:pt>
                <c:pt idx="182">
                  <c:v>9.0364616883115616</c:v>
                </c:pt>
                <c:pt idx="183">
                  <c:v>9.0314616883115608</c:v>
                </c:pt>
                <c:pt idx="184">
                  <c:v>9.02646168831156</c:v>
                </c:pt>
                <c:pt idx="185">
                  <c:v>9.0214616883115593</c:v>
                </c:pt>
                <c:pt idx="186">
                  <c:v>9.0164616883115585</c:v>
                </c:pt>
                <c:pt idx="187">
                  <c:v>9.0114616883115577</c:v>
                </c:pt>
                <c:pt idx="188">
                  <c:v>9.0064616883115569</c:v>
                </c:pt>
                <c:pt idx="189">
                  <c:v>9.0014616883115561</c:v>
                </c:pt>
                <c:pt idx="190">
                  <c:v>8.9964616883115553</c:v>
                </c:pt>
                <c:pt idx="191">
                  <c:v>8.9914616883115546</c:v>
                </c:pt>
                <c:pt idx="192">
                  <c:v>8.9864616883115538</c:v>
                </c:pt>
                <c:pt idx="193">
                  <c:v>8.981461688311553</c:v>
                </c:pt>
                <c:pt idx="194">
                  <c:v>8.9764616883115522</c:v>
                </c:pt>
                <c:pt idx="195">
                  <c:v>8.9714616883115514</c:v>
                </c:pt>
                <c:pt idx="196">
                  <c:v>8.9664616883115507</c:v>
                </c:pt>
                <c:pt idx="197">
                  <c:v>8.9614616883115499</c:v>
                </c:pt>
                <c:pt idx="198">
                  <c:v>8.9564616883115491</c:v>
                </c:pt>
                <c:pt idx="199">
                  <c:v>8.9514616883115483</c:v>
                </c:pt>
                <c:pt idx="200">
                  <c:v>8.9464616883115475</c:v>
                </c:pt>
                <c:pt idx="201">
                  <c:v>8.9414616883115468</c:v>
                </c:pt>
                <c:pt idx="202">
                  <c:v>8.936461688311546</c:v>
                </c:pt>
                <c:pt idx="203">
                  <c:v>8.9314616883115452</c:v>
                </c:pt>
                <c:pt idx="204">
                  <c:v>8.9264616883115444</c:v>
                </c:pt>
                <c:pt idx="205">
                  <c:v>8.9214616883115436</c:v>
                </c:pt>
                <c:pt idx="206">
                  <c:v>8.9164616883115428</c:v>
                </c:pt>
                <c:pt idx="207">
                  <c:v>8.9114616883115421</c:v>
                </c:pt>
                <c:pt idx="208">
                  <c:v>8.9064616883115413</c:v>
                </c:pt>
                <c:pt idx="209">
                  <c:v>8.9014616883115405</c:v>
                </c:pt>
                <c:pt idx="210">
                  <c:v>8.8964616883115397</c:v>
                </c:pt>
                <c:pt idx="211">
                  <c:v>8.8914616883115389</c:v>
                </c:pt>
                <c:pt idx="212">
                  <c:v>8.8864616883115382</c:v>
                </c:pt>
                <c:pt idx="213">
                  <c:v>8.8814616883115374</c:v>
                </c:pt>
                <c:pt idx="214">
                  <c:v>8.8764616883115366</c:v>
                </c:pt>
                <c:pt idx="215">
                  <c:v>8.8714616883115358</c:v>
                </c:pt>
                <c:pt idx="216">
                  <c:v>8.866461688311535</c:v>
                </c:pt>
                <c:pt idx="217">
                  <c:v>8.8614616883115342</c:v>
                </c:pt>
                <c:pt idx="218">
                  <c:v>8.8564616883115335</c:v>
                </c:pt>
                <c:pt idx="219">
                  <c:v>8.8514616883115327</c:v>
                </c:pt>
                <c:pt idx="220">
                  <c:v>8.8464616883115319</c:v>
                </c:pt>
                <c:pt idx="221">
                  <c:v>8.8414616883115311</c:v>
                </c:pt>
                <c:pt idx="222">
                  <c:v>8.8364616883115303</c:v>
                </c:pt>
                <c:pt idx="223">
                  <c:v>8.8314616883115296</c:v>
                </c:pt>
                <c:pt idx="224">
                  <c:v>8.8264616883115288</c:v>
                </c:pt>
                <c:pt idx="225">
                  <c:v>8.821461688311528</c:v>
                </c:pt>
                <c:pt idx="226">
                  <c:v>8.8164616883115272</c:v>
                </c:pt>
                <c:pt idx="227">
                  <c:v>8.8114616883115264</c:v>
                </c:pt>
                <c:pt idx="228">
                  <c:v>8.8064616883115256</c:v>
                </c:pt>
                <c:pt idx="229">
                  <c:v>8.8014616883115249</c:v>
                </c:pt>
                <c:pt idx="230">
                  <c:v>8.7964616883115241</c:v>
                </c:pt>
                <c:pt idx="231">
                  <c:v>8.7914616883115233</c:v>
                </c:pt>
                <c:pt idx="232">
                  <c:v>8.7864616883115225</c:v>
                </c:pt>
                <c:pt idx="233">
                  <c:v>8.7814616883115217</c:v>
                </c:pt>
                <c:pt idx="234">
                  <c:v>8.776461688311521</c:v>
                </c:pt>
                <c:pt idx="235">
                  <c:v>8.7714616883115202</c:v>
                </c:pt>
                <c:pt idx="236">
                  <c:v>8.7664616883115194</c:v>
                </c:pt>
                <c:pt idx="237">
                  <c:v>8.7614616883115186</c:v>
                </c:pt>
                <c:pt idx="238">
                  <c:v>8.7564616883115178</c:v>
                </c:pt>
                <c:pt idx="239">
                  <c:v>8.7514616883115171</c:v>
                </c:pt>
                <c:pt idx="240">
                  <c:v>8.7464616883115163</c:v>
                </c:pt>
                <c:pt idx="241">
                  <c:v>8.7414616883115155</c:v>
                </c:pt>
                <c:pt idx="242">
                  <c:v>8.7364616883115147</c:v>
                </c:pt>
                <c:pt idx="243">
                  <c:v>8.7314616883115139</c:v>
                </c:pt>
                <c:pt idx="244">
                  <c:v>8.7264616883115131</c:v>
                </c:pt>
                <c:pt idx="245">
                  <c:v>8.7214616883115124</c:v>
                </c:pt>
                <c:pt idx="246">
                  <c:v>8.7164616883115116</c:v>
                </c:pt>
                <c:pt idx="247">
                  <c:v>8.7114616883115108</c:v>
                </c:pt>
                <c:pt idx="248">
                  <c:v>8.70646168831151</c:v>
                </c:pt>
                <c:pt idx="249">
                  <c:v>8.7014616883115092</c:v>
                </c:pt>
                <c:pt idx="250">
                  <c:v>8.6964616883115085</c:v>
                </c:pt>
                <c:pt idx="251">
                  <c:v>8.6914616883115077</c:v>
                </c:pt>
                <c:pt idx="252">
                  <c:v>8.6864616883115069</c:v>
                </c:pt>
                <c:pt idx="253">
                  <c:v>8.6814616883115061</c:v>
                </c:pt>
                <c:pt idx="254">
                  <c:v>8.6764616883115053</c:v>
                </c:pt>
                <c:pt idx="255">
                  <c:v>8.6714616883115045</c:v>
                </c:pt>
                <c:pt idx="256">
                  <c:v>8.6664616883115038</c:v>
                </c:pt>
                <c:pt idx="257">
                  <c:v>8.661461688311503</c:v>
                </c:pt>
                <c:pt idx="258">
                  <c:v>8.6564616883115022</c:v>
                </c:pt>
                <c:pt idx="259">
                  <c:v>8.6514616883115014</c:v>
                </c:pt>
                <c:pt idx="260">
                  <c:v>8.6464616883115006</c:v>
                </c:pt>
                <c:pt idx="261">
                  <c:v>8.6414616883114999</c:v>
                </c:pt>
                <c:pt idx="262">
                  <c:v>8.6364616883114991</c:v>
                </c:pt>
                <c:pt idx="263">
                  <c:v>8.6314616883114983</c:v>
                </c:pt>
                <c:pt idx="264">
                  <c:v>8.6264616883114975</c:v>
                </c:pt>
                <c:pt idx="265">
                  <c:v>8.6214616883114967</c:v>
                </c:pt>
                <c:pt idx="266">
                  <c:v>8.6164616883114959</c:v>
                </c:pt>
                <c:pt idx="267">
                  <c:v>8.6114616883114952</c:v>
                </c:pt>
                <c:pt idx="268">
                  <c:v>8.6064616883114944</c:v>
                </c:pt>
                <c:pt idx="269">
                  <c:v>8.6014616883114936</c:v>
                </c:pt>
                <c:pt idx="270">
                  <c:v>8.5964616883114928</c:v>
                </c:pt>
                <c:pt idx="271">
                  <c:v>8.591461688311492</c:v>
                </c:pt>
                <c:pt idx="272">
                  <c:v>8.5864616883114913</c:v>
                </c:pt>
                <c:pt idx="273">
                  <c:v>8.5814616883114905</c:v>
                </c:pt>
                <c:pt idx="274">
                  <c:v>8.5764616883114897</c:v>
                </c:pt>
                <c:pt idx="275">
                  <c:v>8.5714616883114889</c:v>
                </c:pt>
                <c:pt idx="276">
                  <c:v>8.5664616883114881</c:v>
                </c:pt>
                <c:pt idx="277">
                  <c:v>8.5614616883114874</c:v>
                </c:pt>
                <c:pt idx="278">
                  <c:v>8.5564616883114866</c:v>
                </c:pt>
                <c:pt idx="279">
                  <c:v>8.5514616883114858</c:v>
                </c:pt>
                <c:pt idx="280">
                  <c:v>8.546461688311485</c:v>
                </c:pt>
                <c:pt idx="281">
                  <c:v>8.5414616883114842</c:v>
                </c:pt>
                <c:pt idx="282">
                  <c:v>8.5364616883114834</c:v>
                </c:pt>
                <c:pt idx="283">
                  <c:v>8.5314616883114827</c:v>
                </c:pt>
                <c:pt idx="284">
                  <c:v>8.5264616883114819</c:v>
                </c:pt>
                <c:pt idx="285">
                  <c:v>8.5214616883114811</c:v>
                </c:pt>
                <c:pt idx="286">
                  <c:v>8.5164616883114803</c:v>
                </c:pt>
                <c:pt idx="287">
                  <c:v>8.5114616883114795</c:v>
                </c:pt>
                <c:pt idx="288">
                  <c:v>8.5064616883114788</c:v>
                </c:pt>
                <c:pt idx="289">
                  <c:v>8.501461688311478</c:v>
                </c:pt>
                <c:pt idx="290">
                  <c:v>8.4964616883114772</c:v>
                </c:pt>
                <c:pt idx="291">
                  <c:v>8.4914616883114764</c:v>
                </c:pt>
                <c:pt idx="292">
                  <c:v>8.4864616883114756</c:v>
                </c:pt>
                <c:pt idx="293">
                  <c:v>8.4814616883114748</c:v>
                </c:pt>
                <c:pt idx="294">
                  <c:v>8.4764616883114741</c:v>
                </c:pt>
                <c:pt idx="295">
                  <c:v>8.4714616883114733</c:v>
                </c:pt>
                <c:pt idx="296">
                  <c:v>8.4664616883114725</c:v>
                </c:pt>
                <c:pt idx="297">
                  <c:v>8.4614616883114717</c:v>
                </c:pt>
                <c:pt idx="298">
                  <c:v>8.4564616883114709</c:v>
                </c:pt>
                <c:pt idx="299">
                  <c:v>8.4514616883114702</c:v>
                </c:pt>
                <c:pt idx="300">
                  <c:v>8.4464616883114694</c:v>
                </c:pt>
                <c:pt idx="301">
                  <c:v>8.4414616883114686</c:v>
                </c:pt>
                <c:pt idx="302">
                  <c:v>8.4364616883114678</c:v>
                </c:pt>
                <c:pt idx="303">
                  <c:v>8.431461688311467</c:v>
                </c:pt>
                <c:pt idx="304">
                  <c:v>8.4264616883114662</c:v>
                </c:pt>
                <c:pt idx="305">
                  <c:v>8.4214616883114655</c:v>
                </c:pt>
                <c:pt idx="306">
                  <c:v>8.4164616883114647</c:v>
                </c:pt>
                <c:pt idx="307">
                  <c:v>8.4114616883114639</c:v>
                </c:pt>
                <c:pt idx="308">
                  <c:v>8.4064616883114631</c:v>
                </c:pt>
                <c:pt idx="309">
                  <c:v>8.4014616883114623</c:v>
                </c:pt>
                <c:pt idx="310">
                  <c:v>8.3964616883114616</c:v>
                </c:pt>
                <c:pt idx="311">
                  <c:v>8.3914616883114608</c:v>
                </c:pt>
                <c:pt idx="312">
                  <c:v>8.38646168831146</c:v>
                </c:pt>
                <c:pt idx="313">
                  <c:v>8.3814616883114592</c:v>
                </c:pt>
                <c:pt idx="314">
                  <c:v>8.3764616883114584</c:v>
                </c:pt>
                <c:pt idx="315">
                  <c:v>8.3714616883114576</c:v>
                </c:pt>
                <c:pt idx="316">
                  <c:v>8.3664616883114569</c:v>
                </c:pt>
                <c:pt idx="317">
                  <c:v>8.3614616883114561</c:v>
                </c:pt>
                <c:pt idx="318">
                  <c:v>8.3564616883114553</c:v>
                </c:pt>
                <c:pt idx="319">
                  <c:v>8.3514616883114545</c:v>
                </c:pt>
                <c:pt idx="320">
                  <c:v>8.3464616883114537</c:v>
                </c:pt>
                <c:pt idx="321">
                  <c:v>8.341461688311453</c:v>
                </c:pt>
                <c:pt idx="322">
                  <c:v>8.3364616883114522</c:v>
                </c:pt>
                <c:pt idx="323">
                  <c:v>8.3314616883114514</c:v>
                </c:pt>
                <c:pt idx="324">
                  <c:v>8.3264616883114506</c:v>
                </c:pt>
                <c:pt idx="325">
                  <c:v>8.3214616883114498</c:v>
                </c:pt>
                <c:pt idx="326">
                  <c:v>8.3164616883114491</c:v>
                </c:pt>
                <c:pt idx="327">
                  <c:v>8.3114616883114483</c:v>
                </c:pt>
                <c:pt idx="328">
                  <c:v>8.3064616883114475</c:v>
                </c:pt>
                <c:pt idx="329">
                  <c:v>8.3014616883114467</c:v>
                </c:pt>
                <c:pt idx="330">
                  <c:v>8.2964616883114459</c:v>
                </c:pt>
                <c:pt idx="331">
                  <c:v>8.2914616883114451</c:v>
                </c:pt>
                <c:pt idx="332">
                  <c:v>8.2864616883114444</c:v>
                </c:pt>
                <c:pt idx="333">
                  <c:v>8.2814616883114436</c:v>
                </c:pt>
                <c:pt idx="334">
                  <c:v>8.2764616883114428</c:v>
                </c:pt>
                <c:pt idx="335">
                  <c:v>8.271461688311442</c:v>
                </c:pt>
                <c:pt idx="336">
                  <c:v>8.2664616883114412</c:v>
                </c:pt>
                <c:pt idx="337">
                  <c:v>8.2614616883114405</c:v>
                </c:pt>
                <c:pt idx="338">
                  <c:v>8.2564616883114397</c:v>
                </c:pt>
                <c:pt idx="339">
                  <c:v>8.2514616883114389</c:v>
                </c:pt>
                <c:pt idx="340">
                  <c:v>8.2464616883114381</c:v>
                </c:pt>
                <c:pt idx="341">
                  <c:v>8.2414616883114373</c:v>
                </c:pt>
                <c:pt idx="342">
                  <c:v>8.2364616883114365</c:v>
                </c:pt>
                <c:pt idx="343">
                  <c:v>8.2314616883114358</c:v>
                </c:pt>
                <c:pt idx="344">
                  <c:v>8.226461688311435</c:v>
                </c:pt>
                <c:pt idx="345">
                  <c:v>8.2214616883114342</c:v>
                </c:pt>
                <c:pt idx="346">
                  <c:v>8.2164616883114334</c:v>
                </c:pt>
                <c:pt idx="347">
                  <c:v>8.2114616883114326</c:v>
                </c:pt>
                <c:pt idx="348">
                  <c:v>8.2064616883114319</c:v>
                </c:pt>
                <c:pt idx="349">
                  <c:v>8.2014616883114311</c:v>
                </c:pt>
                <c:pt idx="350">
                  <c:v>8.1964616883114303</c:v>
                </c:pt>
                <c:pt idx="351">
                  <c:v>8.1914616883114295</c:v>
                </c:pt>
                <c:pt idx="352">
                  <c:v>8.1864616883114287</c:v>
                </c:pt>
                <c:pt idx="353">
                  <c:v>8.1814616883114279</c:v>
                </c:pt>
                <c:pt idx="354">
                  <c:v>8.1764616883114272</c:v>
                </c:pt>
                <c:pt idx="355">
                  <c:v>8.1714616883114264</c:v>
                </c:pt>
                <c:pt idx="356">
                  <c:v>8.1664616883114256</c:v>
                </c:pt>
                <c:pt idx="357">
                  <c:v>8.1614616883114248</c:v>
                </c:pt>
                <c:pt idx="358">
                  <c:v>8.156461688311424</c:v>
                </c:pt>
                <c:pt idx="359">
                  <c:v>8.1514616883114233</c:v>
                </c:pt>
                <c:pt idx="360">
                  <c:v>8.1464616883114225</c:v>
                </c:pt>
                <c:pt idx="361">
                  <c:v>8.1414616883114217</c:v>
                </c:pt>
                <c:pt idx="362">
                  <c:v>8.1364616883114209</c:v>
                </c:pt>
                <c:pt idx="363">
                  <c:v>8.1314616883114201</c:v>
                </c:pt>
                <c:pt idx="364">
                  <c:v>8.1264616883114194</c:v>
                </c:pt>
                <c:pt idx="365">
                  <c:v>8.1214616883114186</c:v>
                </c:pt>
                <c:pt idx="366">
                  <c:v>8.1164616883114178</c:v>
                </c:pt>
                <c:pt idx="367">
                  <c:v>8.111461688311417</c:v>
                </c:pt>
                <c:pt idx="368">
                  <c:v>8.1064616883114162</c:v>
                </c:pt>
                <c:pt idx="369">
                  <c:v>8.1014616883114154</c:v>
                </c:pt>
                <c:pt idx="370">
                  <c:v>8.0964616883114147</c:v>
                </c:pt>
                <c:pt idx="371">
                  <c:v>8.0914616883114139</c:v>
                </c:pt>
                <c:pt idx="372">
                  <c:v>8.0864616883114131</c:v>
                </c:pt>
                <c:pt idx="373">
                  <c:v>8.0814616883114123</c:v>
                </c:pt>
                <c:pt idx="374">
                  <c:v>8.0764616883114115</c:v>
                </c:pt>
                <c:pt idx="375">
                  <c:v>8.0714616883114108</c:v>
                </c:pt>
                <c:pt idx="376">
                  <c:v>8.06646168831141</c:v>
                </c:pt>
                <c:pt idx="377">
                  <c:v>8.0614616883114092</c:v>
                </c:pt>
                <c:pt idx="378">
                  <c:v>8.0564616883114084</c:v>
                </c:pt>
                <c:pt idx="379">
                  <c:v>8.0514616883114076</c:v>
                </c:pt>
                <c:pt idx="380">
                  <c:v>8.0464616883114068</c:v>
                </c:pt>
                <c:pt idx="381">
                  <c:v>8.0414616883114061</c:v>
                </c:pt>
                <c:pt idx="382">
                  <c:v>8.0364616883114053</c:v>
                </c:pt>
                <c:pt idx="383">
                  <c:v>8.0314616883114045</c:v>
                </c:pt>
                <c:pt idx="384">
                  <c:v>8.0264616883114037</c:v>
                </c:pt>
                <c:pt idx="385">
                  <c:v>8.0214616883114029</c:v>
                </c:pt>
                <c:pt idx="386">
                  <c:v>8.0164616883114022</c:v>
                </c:pt>
                <c:pt idx="387">
                  <c:v>8.0114616883114014</c:v>
                </c:pt>
                <c:pt idx="388">
                  <c:v>8.0064616883114006</c:v>
                </c:pt>
                <c:pt idx="389">
                  <c:v>8.0014616883113998</c:v>
                </c:pt>
                <c:pt idx="390">
                  <c:v>7.9964616883113999</c:v>
                </c:pt>
                <c:pt idx="391">
                  <c:v>7.9914616883114</c:v>
                </c:pt>
                <c:pt idx="392">
                  <c:v>7.9864616883114001</c:v>
                </c:pt>
                <c:pt idx="393">
                  <c:v>7.9814616883114002</c:v>
                </c:pt>
                <c:pt idx="394">
                  <c:v>7.9764616883114003</c:v>
                </c:pt>
                <c:pt idx="395">
                  <c:v>7.9714616883114005</c:v>
                </c:pt>
                <c:pt idx="396">
                  <c:v>7.9664616883114006</c:v>
                </c:pt>
                <c:pt idx="397">
                  <c:v>7.9614616883114007</c:v>
                </c:pt>
                <c:pt idx="398">
                  <c:v>7.9564616883114008</c:v>
                </c:pt>
                <c:pt idx="399">
                  <c:v>7.9514616883114009</c:v>
                </c:pt>
                <c:pt idx="400">
                  <c:v>7.946461688311401</c:v>
                </c:pt>
                <c:pt idx="401">
                  <c:v>7.9414616883114011</c:v>
                </c:pt>
                <c:pt idx="402">
                  <c:v>7.9364616883114012</c:v>
                </c:pt>
                <c:pt idx="403">
                  <c:v>7.9314616883114013</c:v>
                </c:pt>
                <c:pt idx="404">
                  <c:v>7.9264616883114014</c:v>
                </c:pt>
                <c:pt idx="405">
                  <c:v>7.9214616883114015</c:v>
                </c:pt>
                <c:pt idx="406">
                  <c:v>7.9164616883114016</c:v>
                </c:pt>
                <c:pt idx="407">
                  <c:v>7.9114616883114017</c:v>
                </c:pt>
                <c:pt idx="408">
                  <c:v>7.9064616883114018</c:v>
                </c:pt>
                <c:pt idx="409">
                  <c:v>7.9014616883114019</c:v>
                </c:pt>
                <c:pt idx="410">
                  <c:v>7.896461688311402</c:v>
                </c:pt>
                <c:pt idx="411">
                  <c:v>7.8914616883114022</c:v>
                </c:pt>
                <c:pt idx="412">
                  <c:v>7.8864616883114023</c:v>
                </c:pt>
                <c:pt idx="413">
                  <c:v>7.8814616883114024</c:v>
                </c:pt>
                <c:pt idx="414">
                  <c:v>7.8764616883114025</c:v>
                </c:pt>
                <c:pt idx="415">
                  <c:v>7.8714616883114026</c:v>
                </c:pt>
                <c:pt idx="416">
                  <c:v>7.8664616883114027</c:v>
                </c:pt>
                <c:pt idx="417">
                  <c:v>7.8614616883114028</c:v>
                </c:pt>
                <c:pt idx="418">
                  <c:v>7.8564616883114029</c:v>
                </c:pt>
                <c:pt idx="419">
                  <c:v>7.851461688311403</c:v>
                </c:pt>
                <c:pt idx="420">
                  <c:v>7.8464616883114031</c:v>
                </c:pt>
                <c:pt idx="421">
                  <c:v>7.8414616883114032</c:v>
                </c:pt>
                <c:pt idx="422">
                  <c:v>7.8364616883114033</c:v>
                </c:pt>
                <c:pt idx="423">
                  <c:v>7.8314616883114034</c:v>
                </c:pt>
                <c:pt idx="424">
                  <c:v>7.8264616883114035</c:v>
                </c:pt>
                <c:pt idx="425">
                  <c:v>7.8214616883114036</c:v>
                </c:pt>
                <c:pt idx="426">
                  <c:v>7.8164616883114038</c:v>
                </c:pt>
                <c:pt idx="427">
                  <c:v>7.8114616883114039</c:v>
                </c:pt>
                <c:pt idx="428">
                  <c:v>7.806461688311404</c:v>
                </c:pt>
                <c:pt idx="429">
                  <c:v>7.8014616883114041</c:v>
                </c:pt>
                <c:pt idx="430">
                  <c:v>7.7964616883114042</c:v>
                </c:pt>
                <c:pt idx="431">
                  <c:v>7.7914616883114043</c:v>
                </c:pt>
                <c:pt idx="432">
                  <c:v>7.7864616883114044</c:v>
                </c:pt>
                <c:pt idx="433">
                  <c:v>7.7814616883114045</c:v>
                </c:pt>
                <c:pt idx="434">
                  <c:v>7.7764616883114046</c:v>
                </c:pt>
                <c:pt idx="435">
                  <c:v>7.7714616883114047</c:v>
                </c:pt>
                <c:pt idx="436">
                  <c:v>7.7664616883114048</c:v>
                </c:pt>
                <c:pt idx="437">
                  <c:v>7.7614616883114049</c:v>
                </c:pt>
                <c:pt idx="438">
                  <c:v>7.756461688311405</c:v>
                </c:pt>
                <c:pt idx="439">
                  <c:v>7.7514616883114051</c:v>
                </c:pt>
                <c:pt idx="440">
                  <c:v>7.7464616883114052</c:v>
                </c:pt>
                <c:pt idx="441">
                  <c:v>7.7414616883114054</c:v>
                </c:pt>
                <c:pt idx="442">
                  <c:v>7.7364616883114055</c:v>
                </c:pt>
                <c:pt idx="443">
                  <c:v>7.7314616883114056</c:v>
                </c:pt>
                <c:pt idx="444">
                  <c:v>7.7264616883114057</c:v>
                </c:pt>
                <c:pt idx="445">
                  <c:v>7.7214616883114058</c:v>
                </c:pt>
                <c:pt idx="446">
                  <c:v>7.7164616883114059</c:v>
                </c:pt>
                <c:pt idx="447">
                  <c:v>7.711461688311406</c:v>
                </c:pt>
                <c:pt idx="448">
                  <c:v>7.7064616883114061</c:v>
                </c:pt>
                <c:pt idx="449">
                  <c:v>7.7014616883114062</c:v>
                </c:pt>
                <c:pt idx="450">
                  <c:v>7.6964616883114063</c:v>
                </c:pt>
                <c:pt idx="451">
                  <c:v>7.6914616883114064</c:v>
                </c:pt>
                <c:pt idx="452">
                  <c:v>7.6864616883114065</c:v>
                </c:pt>
                <c:pt idx="453">
                  <c:v>7.6814616883114066</c:v>
                </c:pt>
                <c:pt idx="454">
                  <c:v>7.6764616883114067</c:v>
                </c:pt>
                <c:pt idx="455">
                  <c:v>7.6714616883114068</c:v>
                </c:pt>
                <c:pt idx="456">
                  <c:v>7.666461688311407</c:v>
                </c:pt>
                <c:pt idx="457">
                  <c:v>7.6614616883114071</c:v>
                </c:pt>
                <c:pt idx="458">
                  <c:v>7.6564616883114072</c:v>
                </c:pt>
                <c:pt idx="459">
                  <c:v>7.6514616883114073</c:v>
                </c:pt>
                <c:pt idx="460">
                  <c:v>7.6464616883114074</c:v>
                </c:pt>
                <c:pt idx="461">
                  <c:v>7.6414616883114075</c:v>
                </c:pt>
                <c:pt idx="462">
                  <c:v>7.6364616883114076</c:v>
                </c:pt>
                <c:pt idx="463">
                  <c:v>7.6314616883114077</c:v>
                </c:pt>
                <c:pt idx="464">
                  <c:v>7.6264616883114078</c:v>
                </c:pt>
                <c:pt idx="465">
                  <c:v>7.6214616883114079</c:v>
                </c:pt>
                <c:pt idx="466">
                  <c:v>7.616461688311408</c:v>
                </c:pt>
                <c:pt idx="467">
                  <c:v>7.6114616883114081</c:v>
                </c:pt>
                <c:pt idx="468">
                  <c:v>7.6064616883114082</c:v>
                </c:pt>
                <c:pt idx="469">
                  <c:v>7.6014616883114083</c:v>
                </c:pt>
                <c:pt idx="470">
                  <c:v>7.5964616883114084</c:v>
                </c:pt>
                <c:pt idx="471">
                  <c:v>7.5914616883114086</c:v>
                </c:pt>
                <c:pt idx="472">
                  <c:v>7.5864616883114087</c:v>
                </c:pt>
                <c:pt idx="473">
                  <c:v>7.5814616883114088</c:v>
                </c:pt>
                <c:pt idx="474">
                  <c:v>7.5764616883114089</c:v>
                </c:pt>
                <c:pt idx="475">
                  <c:v>7.571461688311409</c:v>
                </c:pt>
                <c:pt idx="476">
                  <c:v>7.5664616883114091</c:v>
                </c:pt>
                <c:pt idx="477">
                  <c:v>7.5614616883114092</c:v>
                </c:pt>
                <c:pt idx="478">
                  <c:v>7.5564616883114093</c:v>
                </c:pt>
                <c:pt idx="479">
                  <c:v>7.5514616883114094</c:v>
                </c:pt>
                <c:pt idx="480">
                  <c:v>7.5464616883114095</c:v>
                </c:pt>
                <c:pt idx="481">
                  <c:v>7.5414616883114096</c:v>
                </c:pt>
                <c:pt idx="482">
                  <c:v>7.5364616883114097</c:v>
                </c:pt>
                <c:pt idx="483">
                  <c:v>7.5314616883114098</c:v>
                </c:pt>
                <c:pt idx="484">
                  <c:v>7.5264616883114099</c:v>
                </c:pt>
                <c:pt idx="485">
                  <c:v>7.52146168831141</c:v>
                </c:pt>
                <c:pt idx="486">
                  <c:v>7.5164616883114101</c:v>
                </c:pt>
                <c:pt idx="487">
                  <c:v>7.5114616883114103</c:v>
                </c:pt>
                <c:pt idx="488">
                  <c:v>7.5064616883114104</c:v>
                </c:pt>
                <c:pt idx="489">
                  <c:v>7.5014616883114105</c:v>
                </c:pt>
                <c:pt idx="490">
                  <c:v>7.4964616883114106</c:v>
                </c:pt>
                <c:pt idx="491">
                  <c:v>7.4914616883114107</c:v>
                </c:pt>
                <c:pt idx="492">
                  <c:v>7.4864616883114108</c:v>
                </c:pt>
                <c:pt idx="493">
                  <c:v>7.4814616883114109</c:v>
                </c:pt>
                <c:pt idx="494">
                  <c:v>7.476461688311411</c:v>
                </c:pt>
                <c:pt idx="495">
                  <c:v>7.4714616883114111</c:v>
                </c:pt>
                <c:pt idx="496">
                  <c:v>7.4664616883114112</c:v>
                </c:pt>
                <c:pt idx="497">
                  <c:v>7.4614616883114113</c:v>
                </c:pt>
                <c:pt idx="498">
                  <c:v>7.4564616883114114</c:v>
                </c:pt>
                <c:pt idx="499">
                  <c:v>7.4514616883114115</c:v>
                </c:pt>
                <c:pt idx="500">
                  <c:v>7.4464616883114116</c:v>
                </c:pt>
                <c:pt idx="501">
                  <c:v>7.4414616883114117</c:v>
                </c:pt>
                <c:pt idx="502">
                  <c:v>7.4364616883114119</c:v>
                </c:pt>
                <c:pt idx="503">
                  <c:v>7.431461688311412</c:v>
                </c:pt>
                <c:pt idx="504">
                  <c:v>7.4264616883114121</c:v>
                </c:pt>
                <c:pt idx="505">
                  <c:v>7.4214616883114122</c:v>
                </c:pt>
                <c:pt idx="506">
                  <c:v>7.4164616883114123</c:v>
                </c:pt>
                <c:pt idx="507">
                  <c:v>7.4114616883114124</c:v>
                </c:pt>
                <c:pt idx="508">
                  <c:v>7.4064616883114125</c:v>
                </c:pt>
                <c:pt idx="509">
                  <c:v>7.4014616883114126</c:v>
                </c:pt>
                <c:pt idx="510">
                  <c:v>7.3964616883114127</c:v>
                </c:pt>
                <c:pt idx="511">
                  <c:v>7.3914616883114128</c:v>
                </c:pt>
                <c:pt idx="512">
                  <c:v>7.3864616883114129</c:v>
                </c:pt>
                <c:pt idx="513">
                  <c:v>7.381461688311413</c:v>
                </c:pt>
                <c:pt idx="514">
                  <c:v>7.3764616883114131</c:v>
                </c:pt>
                <c:pt idx="515">
                  <c:v>7.3714616883114132</c:v>
                </c:pt>
                <c:pt idx="516">
                  <c:v>7.3664616883114133</c:v>
                </c:pt>
                <c:pt idx="517">
                  <c:v>7.3614616883114135</c:v>
                </c:pt>
                <c:pt idx="518">
                  <c:v>7.3564616883114136</c:v>
                </c:pt>
                <c:pt idx="519">
                  <c:v>7.3514616883114137</c:v>
                </c:pt>
                <c:pt idx="520">
                  <c:v>7.3464616883114138</c:v>
                </c:pt>
                <c:pt idx="521">
                  <c:v>7.3414616883114139</c:v>
                </c:pt>
                <c:pt idx="522">
                  <c:v>7.336461688311414</c:v>
                </c:pt>
                <c:pt idx="523">
                  <c:v>7.3314616883114141</c:v>
                </c:pt>
                <c:pt idx="524">
                  <c:v>7.3264616883114142</c:v>
                </c:pt>
                <c:pt idx="525">
                  <c:v>7.3214616883114143</c:v>
                </c:pt>
                <c:pt idx="526">
                  <c:v>7.3164616883114144</c:v>
                </c:pt>
                <c:pt idx="527">
                  <c:v>7.3114616883114145</c:v>
                </c:pt>
                <c:pt idx="528">
                  <c:v>7.3064616883114146</c:v>
                </c:pt>
                <c:pt idx="529">
                  <c:v>7.3014616883114147</c:v>
                </c:pt>
                <c:pt idx="530">
                  <c:v>7.2964616883114148</c:v>
                </c:pt>
                <c:pt idx="531">
                  <c:v>7.2914616883114149</c:v>
                </c:pt>
                <c:pt idx="532">
                  <c:v>7.2864616883114151</c:v>
                </c:pt>
                <c:pt idx="533">
                  <c:v>7.2814616883114152</c:v>
                </c:pt>
                <c:pt idx="534">
                  <c:v>7.2764616883114153</c:v>
                </c:pt>
                <c:pt idx="535">
                  <c:v>7.2714616883114154</c:v>
                </c:pt>
                <c:pt idx="536">
                  <c:v>7.2664616883114155</c:v>
                </c:pt>
                <c:pt idx="537">
                  <c:v>7.2614616883114156</c:v>
                </c:pt>
                <c:pt idx="538">
                  <c:v>7.2564616883114157</c:v>
                </c:pt>
                <c:pt idx="539">
                  <c:v>7.2514616883114158</c:v>
                </c:pt>
                <c:pt idx="540">
                  <c:v>7.2464616883114159</c:v>
                </c:pt>
                <c:pt idx="541">
                  <c:v>7.241461688311416</c:v>
                </c:pt>
                <c:pt idx="542">
                  <c:v>7.2364616883114161</c:v>
                </c:pt>
                <c:pt idx="543">
                  <c:v>7.2314616883114162</c:v>
                </c:pt>
                <c:pt idx="544">
                  <c:v>7.2264616883114163</c:v>
                </c:pt>
                <c:pt idx="545">
                  <c:v>7.2214616883114164</c:v>
                </c:pt>
                <c:pt idx="546">
                  <c:v>7.2164616883114165</c:v>
                </c:pt>
                <c:pt idx="547">
                  <c:v>7.2114616883114167</c:v>
                </c:pt>
                <c:pt idx="548">
                  <c:v>7.2064616883114168</c:v>
                </c:pt>
                <c:pt idx="549">
                  <c:v>7.2014616883114169</c:v>
                </c:pt>
                <c:pt idx="550">
                  <c:v>7.196461688311417</c:v>
                </c:pt>
                <c:pt idx="551">
                  <c:v>7.1914616883114171</c:v>
                </c:pt>
                <c:pt idx="552">
                  <c:v>7.1864616883114172</c:v>
                </c:pt>
                <c:pt idx="553">
                  <c:v>7.1814616883114173</c:v>
                </c:pt>
                <c:pt idx="554">
                  <c:v>7.1764616883114174</c:v>
                </c:pt>
                <c:pt idx="555">
                  <c:v>7.1714616883114175</c:v>
                </c:pt>
                <c:pt idx="556">
                  <c:v>7.1664616883114176</c:v>
                </c:pt>
                <c:pt idx="557">
                  <c:v>7.1614616883114177</c:v>
                </c:pt>
                <c:pt idx="558">
                  <c:v>7.1564616883114178</c:v>
                </c:pt>
                <c:pt idx="559">
                  <c:v>7.1514616883114179</c:v>
                </c:pt>
                <c:pt idx="560">
                  <c:v>7.146461688311418</c:v>
                </c:pt>
                <c:pt idx="561">
                  <c:v>7.1414616883114181</c:v>
                </c:pt>
                <c:pt idx="562">
                  <c:v>7.1364616883114182</c:v>
                </c:pt>
                <c:pt idx="563">
                  <c:v>7.1314616883114184</c:v>
                </c:pt>
                <c:pt idx="564">
                  <c:v>7.1264616883114185</c:v>
                </c:pt>
                <c:pt idx="565">
                  <c:v>7.1214616883114186</c:v>
                </c:pt>
                <c:pt idx="566">
                  <c:v>7.1164616883114187</c:v>
                </c:pt>
                <c:pt idx="567">
                  <c:v>7.1114616883114188</c:v>
                </c:pt>
                <c:pt idx="568">
                  <c:v>7.1064616883114189</c:v>
                </c:pt>
                <c:pt idx="569">
                  <c:v>7.101461688311419</c:v>
                </c:pt>
                <c:pt idx="570">
                  <c:v>7.0964616883114191</c:v>
                </c:pt>
                <c:pt idx="571">
                  <c:v>7.0914616883114192</c:v>
                </c:pt>
                <c:pt idx="572">
                  <c:v>7.0864616883114193</c:v>
                </c:pt>
                <c:pt idx="573">
                  <c:v>7.0814616883114194</c:v>
                </c:pt>
                <c:pt idx="574">
                  <c:v>7.0764616883114195</c:v>
                </c:pt>
                <c:pt idx="575">
                  <c:v>7.0714616883114196</c:v>
                </c:pt>
                <c:pt idx="576">
                  <c:v>7.0664616883114197</c:v>
                </c:pt>
                <c:pt idx="577">
                  <c:v>7.0614616883114198</c:v>
                </c:pt>
                <c:pt idx="578">
                  <c:v>7.05646168831142</c:v>
                </c:pt>
                <c:pt idx="579">
                  <c:v>7.0514616883114201</c:v>
                </c:pt>
                <c:pt idx="580">
                  <c:v>7.0464616883114202</c:v>
                </c:pt>
                <c:pt idx="581">
                  <c:v>7.0414616883114203</c:v>
                </c:pt>
                <c:pt idx="582">
                  <c:v>7.0364616883114204</c:v>
                </c:pt>
                <c:pt idx="583">
                  <c:v>7.0314616883114205</c:v>
                </c:pt>
                <c:pt idx="584">
                  <c:v>7.0264616883114206</c:v>
                </c:pt>
                <c:pt idx="585">
                  <c:v>7.0214616883114207</c:v>
                </c:pt>
                <c:pt idx="586">
                  <c:v>7.0164616883114208</c:v>
                </c:pt>
                <c:pt idx="587">
                  <c:v>7.0114616883114209</c:v>
                </c:pt>
                <c:pt idx="588">
                  <c:v>7.006461688311421</c:v>
                </c:pt>
                <c:pt idx="589">
                  <c:v>7.0014616883114211</c:v>
                </c:pt>
                <c:pt idx="590">
                  <c:v>6.9964616883114212</c:v>
                </c:pt>
                <c:pt idx="591">
                  <c:v>6.9914616883114213</c:v>
                </c:pt>
                <c:pt idx="592">
                  <c:v>6.9864616883114214</c:v>
                </c:pt>
                <c:pt idx="593">
                  <c:v>6.9814616883114216</c:v>
                </c:pt>
                <c:pt idx="594">
                  <c:v>6.9764616883114217</c:v>
                </c:pt>
                <c:pt idx="595">
                  <c:v>6.9714616883114218</c:v>
                </c:pt>
                <c:pt idx="596">
                  <c:v>6.9664616883114219</c:v>
                </c:pt>
                <c:pt idx="597">
                  <c:v>6.961461688311422</c:v>
                </c:pt>
                <c:pt idx="598">
                  <c:v>6.9564616883114221</c:v>
                </c:pt>
                <c:pt idx="599">
                  <c:v>6.9514616883114222</c:v>
                </c:pt>
                <c:pt idx="600">
                  <c:v>6.9464616883114223</c:v>
                </c:pt>
                <c:pt idx="601">
                  <c:v>6.9414616883114224</c:v>
                </c:pt>
                <c:pt idx="602">
                  <c:v>6.9364616883114225</c:v>
                </c:pt>
                <c:pt idx="603">
                  <c:v>6.9314616883114226</c:v>
                </c:pt>
                <c:pt idx="604">
                  <c:v>6.9264616883114227</c:v>
                </c:pt>
                <c:pt idx="605">
                  <c:v>6.9214616883114228</c:v>
                </c:pt>
                <c:pt idx="606">
                  <c:v>6.9164616883114229</c:v>
                </c:pt>
                <c:pt idx="607">
                  <c:v>6.911461688311423</c:v>
                </c:pt>
                <c:pt idx="608">
                  <c:v>6.9064616883114232</c:v>
                </c:pt>
                <c:pt idx="609">
                  <c:v>6.9014616883114233</c:v>
                </c:pt>
                <c:pt idx="610">
                  <c:v>6.8964616883114234</c:v>
                </c:pt>
                <c:pt idx="611">
                  <c:v>6.8914616883114235</c:v>
                </c:pt>
                <c:pt idx="612">
                  <c:v>6.8864616883114236</c:v>
                </c:pt>
                <c:pt idx="613">
                  <c:v>6.8814616883114237</c:v>
                </c:pt>
                <c:pt idx="614">
                  <c:v>6.8764616883114238</c:v>
                </c:pt>
                <c:pt idx="615">
                  <c:v>6.8714616883114239</c:v>
                </c:pt>
                <c:pt idx="616">
                  <c:v>6.866461688311424</c:v>
                </c:pt>
                <c:pt idx="617">
                  <c:v>6.8614616883114241</c:v>
                </c:pt>
                <c:pt idx="618">
                  <c:v>6.8564616883114242</c:v>
                </c:pt>
                <c:pt idx="619">
                  <c:v>6.8514616883114243</c:v>
                </c:pt>
                <c:pt idx="620">
                  <c:v>6.8464616883114244</c:v>
                </c:pt>
                <c:pt idx="621">
                  <c:v>6.8414616883114245</c:v>
                </c:pt>
                <c:pt idx="622">
                  <c:v>6.8364616883114246</c:v>
                </c:pt>
                <c:pt idx="623">
                  <c:v>6.8314616883114248</c:v>
                </c:pt>
                <c:pt idx="624">
                  <c:v>6.8264616883114249</c:v>
                </c:pt>
                <c:pt idx="625">
                  <c:v>6.821461688311425</c:v>
                </c:pt>
                <c:pt idx="626">
                  <c:v>6.8164616883114251</c:v>
                </c:pt>
                <c:pt idx="627">
                  <c:v>6.8114616883114252</c:v>
                </c:pt>
                <c:pt idx="628">
                  <c:v>6.8064616883114253</c:v>
                </c:pt>
                <c:pt idx="629">
                  <c:v>6.8014616883114254</c:v>
                </c:pt>
                <c:pt idx="630">
                  <c:v>6.7964616883114255</c:v>
                </c:pt>
                <c:pt idx="631">
                  <c:v>6.7914616883114256</c:v>
                </c:pt>
                <c:pt idx="632">
                  <c:v>6.7864616883114257</c:v>
                </c:pt>
                <c:pt idx="633">
                  <c:v>6.7814616883114258</c:v>
                </c:pt>
                <c:pt idx="634">
                  <c:v>6.7764616883114259</c:v>
                </c:pt>
                <c:pt idx="635">
                  <c:v>6.771461688311426</c:v>
                </c:pt>
                <c:pt idx="636">
                  <c:v>6.7664616883114261</c:v>
                </c:pt>
                <c:pt idx="637">
                  <c:v>6.7614616883114262</c:v>
                </c:pt>
                <c:pt idx="638">
                  <c:v>6.7564616883114264</c:v>
                </c:pt>
                <c:pt idx="639">
                  <c:v>6.7514616883114265</c:v>
                </c:pt>
                <c:pt idx="640">
                  <c:v>6.7464616883114266</c:v>
                </c:pt>
                <c:pt idx="641">
                  <c:v>6.7414616883114267</c:v>
                </c:pt>
                <c:pt idx="642">
                  <c:v>6.7364616883114268</c:v>
                </c:pt>
                <c:pt idx="643">
                  <c:v>6.7314616883114269</c:v>
                </c:pt>
                <c:pt idx="644">
                  <c:v>6.726461688311427</c:v>
                </c:pt>
                <c:pt idx="645">
                  <c:v>6.7214616883114271</c:v>
                </c:pt>
                <c:pt idx="646">
                  <c:v>6.7164616883114272</c:v>
                </c:pt>
                <c:pt idx="647">
                  <c:v>6.7114616883114273</c:v>
                </c:pt>
                <c:pt idx="648">
                  <c:v>6.7064616883114274</c:v>
                </c:pt>
                <c:pt idx="649">
                  <c:v>6.7014616883114275</c:v>
                </c:pt>
                <c:pt idx="650">
                  <c:v>6.6964616883114276</c:v>
                </c:pt>
                <c:pt idx="651">
                  <c:v>6.6914616883114277</c:v>
                </c:pt>
                <c:pt idx="652">
                  <c:v>6.6864616883114278</c:v>
                </c:pt>
                <c:pt idx="653">
                  <c:v>6.6814616883114279</c:v>
                </c:pt>
                <c:pt idx="654">
                  <c:v>6.6764616883114281</c:v>
                </c:pt>
                <c:pt idx="655">
                  <c:v>6.6714616883114282</c:v>
                </c:pt>
                <c:pt idx="656">
                  <c:v>6.6664616883114283</c:v>
                </c:pt>
                <c:pt idx="657">
                  <c:v>6.6614616883114284</c:v>
                </c:pt>
                <c:pt idx="658">
                  <c:v>6.6564616883114285</c:v>
                </c:pt>
                <c:pt idx="659">
                  <c:v>6.6514616883114286</c:v>
                </c:pt>
                <c:pt idx="660">
                  <c:v>6.6464616883114287</c:v>
                </c:pt>
                <c:pt idx="661">
                  <c:v>6.6414616883114288</c:v>
                </c:pt>
                <c:pt idx="662">
                  <c:v>6.6364616883114289</c:v>
                </c:pt>
                <c:pt idx="663">
                  <c:v>6.631461688311429</c:v>
                </c:pt>
                <c:pt idx="664">
                  <c:v>6.6264616883114291</c:v>
                </c:pt>
                <c:pt idx="665">
                  <c:v>6.6214616883114292</c:v>
                </c:pt>
                <c:pt idx="666">
                  <c:v>6.6164616883114293</c:v>
                </c:pt>
                <c:pt idx="667">
                  <c:v>6.6114616883114294</c:v>
                </c:pt>
                <c:pt idx="668">
                  <c:v>6.6064616883114295</c:v>
                </c:pt>
                <c:pt idx="669">
                  <c:v>6.6014616883114297</c:v>
                </c:pt>
                <c:pt idx="670">
                  <c:v>6.5964616883114298</c:v>
                </c:pt>
                <c:pt idx="671">
                  <c:v>6.5914616883114299</c:v>
                </c:pt>
                <c:pt idx="672">
                  <c:v>6.58646168831143</c:v>
                </c:pt>
                <c:pt idx="673">
                  <c:v>6.5814616883114301</c:v>
                </c:pt>
                <c:pt idx="674">
                  <c:v>6.5764616883114302</c:v>
                </c:pt>
                <c:pt idx="675">
                  <c:v>6.5714616883114303</c:v>
                </c:pt>
                <c:pt idx="676">
                  <c:v>6.5664616883114304</c:v>
                </c:pt>
                <c:pt idx="677">
                  <c:v>6.5614616883114305</c:v>
                </c:pt>
                <c:pt idx="678">
                  <c:v>6.5564616883114306</c:v>
                </c:pt>
                <c:pt idx="679">
                  <c:v>6.5514616883114307</c:v>
                </c:pt>
                <c:pt idx="680">
                  <c:v>6.5464616883114308</c:v>
                </c:pt>
                <c:pt idx="681">
                  <c:v>6.5414616883114309</c:v>
                </c:pt>
                <c:pt idx="682">
                  <c:v>6.536461688311431</c:v>
                </c:pt>
                <c:pt idx="683">
                  <c:v>6.5314616883114311</c:v>
                </c:pt>
                <c:pt idx="684">
                  <c:v>6.5264616883114313</c:v>
                </c:pt>
                <c:pt idx="685">
                  <c:v>6.5214616883114314</c:v>
                </c:pt>
                <c:pt idx="686">
                  <c:v>6.5164616883114315</c:v>
                </c:pt>
                <c:pt idx="687">
                  <c:v>6.5114616883114316</c:v>
                </c:pt>
                <c:pt idx="688">
                  <c:v>6.5064616883114317</c:v>
                </c:pt>
                <c:pt idx="689">
                  <c:v>6.5014616883114318</c:v>
                </c:pt>
                <c:pt idx="690">
                  <c:v>6.4964616883114319</c:v>
                </c:pt>
                <c:pt idx="691">
                  <c:v>6.491461688311432</c:v>
                </c:pt>
                <c:pt idx="692">
                  <c:v>6.4864616883114321</c:v>
                </c:pt>
                <c:pt idx="693">
                  <c:v>6.4814616883114322</c:v>
                </c:pt>
                <c:pt idx="694">
                  <c:v>6.4764616883114323</c:v>
                </c:pt>
                <c:pt idx="695">
                  <c:v>6.4714616883114324</c:v>
                </c:pt>
                <c:pt idx="696">
                  <c:v>6.4664616883114325</c:v>
                </c:pt>
                <c:pt idx="697">
                  <c:v>6.4614616883114326</c:v>
                </c:pt>
                <c:pt idx="698">
                  <c:v>6.4564616883114327</c:v>
                </c:pt>
                <c:pt idx="699">
                  <c:v>6.4514616883114329</c:v>
                </c:pt>
                <c:pt idx="700">
                  <c:v>6.446461688311433</c:v>
                </c:pt>
                <c:pt idx="701">
                  <c:v>6.4414616883114331</c:v>
                </c:pt>
                <c:pt idx="702">
                  <c:v>6.4364616883114332</c:v>
                </c:pt>
                <c:pt idx="703">
                  <c:v>6.4314616883114333</c:v>
                </c:pt>
                <c:pt idx="704">
                  <c:v>6.4264616883114334</c:v>
                </c:pt>
                <c:pt idx="705">
                  <c:v>6.4214616883114335</c:v>
                </c:pt>
                <c:pt idx="706">
                  <c:v>6.4164616883114336</c:v>
                </c:pt>
                <c:pt idx="707">
                  <c:v>6.4114616883114337</c:v>
                </c:pt>
                <c:pt idx="708">
                  <c:v>6.4064616883114338</c:v>
                </c:pt>
                <c:pt idx="709">
                  <c:v>6.4014616883114339</c:v>
                </c:pt>
                <c:pt idx="710">
                  <c:v>6.396461688311434</c:v>
                </c:pt>
                <c:pt idx="711">
                  <c:v>6.3914616883114341</c:v>
                </c:pt>
                <c:pt idx="712">
                  <c:v>6.3864616883114342</c:v>
                </c:pt>
                <c:pt idx="713">
                  <c:v>6.3814616883114343</c:v>
                </c:pt>
                <c:pt idx="714">
                  <c:v>6.3764616883114345</c:v>
                </c:pt>
                <c:pt idx="715">
                  <c:v>6.3714616883114346</c:v>
                </c:pt>
                <c:pt idx="716">
                  <c:v>6.3664616883114347</c:v>
                </c:pt>
                <c:pt idx="717">
                  <c:v>6.3614616883114348</c:v>
                </c:pt>
                <c:pt idx="718">
                  <c:v>6.3564616883114349</c:v>
                </c:pt>
                <c:pt idx="719">
                  <c:v>6.351461688311435</c:v>
                </c:pt>
                <c:pt idx="720">
                  <c:v>6.3464616883114351</c:v>
                </c:pt>
                <c:pt idx="721">
                  <c:v>6.3414616883114352</c:v>
                </c:pt>
                <c:pt idx="722">
                  <c:v>6.3364616883114353</c:v>
                </c:pt>
                <c:pt idx="723">
                  <c:v>6.3314616883114354</c:v>
                </c:pt>
                <c:pt idx="724">
                  <c:v>6.3264616883114355</c:v>
                </c:pt>
                <c:pt idx="725">
                  <c:v>6.3214616883114356</c:v>
                </c:pt>
                <c:pt idx="726">
                  <c:v>6.3164616883114357</c:v>
                </c:pt>
                <c:pt idx="727">
                  <c:v>6.3114616883114358</c:v>
                </c:pt>
                <c:pt idx="728">
                  <c:v>6.3064616883114359</c:v>
                </c:pt>
                <c:pt idx="729">
                  <c:v>6.301461688311436</c:v>
                </c:pt>
                <c:pt idx="730">
                  <c:v>6.2964616883114362</c:v>
                </c:pt>
                <c:pt idx="731">
                  <c:v>6.2914616883114363</c:v>
                </c:pt>
                <c:pt idx="732">
                  <c:v>6.2864616883114364</c:v>
                </c:pt>
                <c:pt idx="733">
                  <c:v>6.2814616883114365</c:v>
                </c:pt>
                <c:pt idx="734">
                  <c:v>6.2764616883114366</c:v>
                </c:pt>
                <c:pt idx="735">
                  <c:v>6.2714616883114367</c:v>
                </c:pt>
                <c:pt idx="736">
                  <c:v>6.2664616883114368</c:v>
                </c:pt>
                <c:pt idx="737">
                  <c:v>6.2614616883114369</c:v>
                </c:pt>
                <c:pt idx="738">
                  <c:v>6.256461688311437</c:v>
                </c:pt>
                <c:pt idx="739">
                  <c:v>6.2514616883114371</c:v>
                </c:pt>
                <c:pt idx="740">
                  <c:v>6.2464616883114372</c:v>
                </c:pt>
                <c:pt idx="741">
                  <c:v>6.2414616883114373</c:v>
                </c:pt>
                <c:pt idx="742">
                  <c:v>6.2364616883114374</c:v>
                </c:pt>
                <c:pt idx="743">
                  <c:v>6.2314616883114375</c:v>
                </c:pt>
                <c:pt idx="744">
                  <c:v>6.2264616883114376</c:v>
                </c:pt>
                <c:pt idx="745">
                  <c:v>6.2214616883114378</c:v>
                </c:pt>
                <c:pt idx="746">
                  <c:v>6.2164616883114379</c:v>
                </c:pt>
                <c:pt idx="747">
                  <c:v>6.211461688311438</c:v>
                </c:pt>
                <c:pt idx="748">
                  <c:v>6.2064616883114381</c:v>
                </c:pt>
                <c:pt idx="749">
                  <c:v>6.2014616883114382</c:v>
                </c:pt>
                <c:pt idx="750">
                  <c:v>6.1964616883114383</c:v>
                </c:pt>
                <c:pt idx="751">
                  <c:v>6.1914616883114384</c:v>
                </c:pt>
                <c:pt idx="752">
                  <c:v>6.1864616883114385</c:v>
                </c:pt>
                <c:pt idx="753">
                  <c:v>6.1814616883114386</c:v>
                </c:pt>
                <c:pt idx="754">
                  <c:v>6.1764616883114387</c:v>
                </c:pt>
                <c:pt idx="755">
                  <c:v>6.1714616883114388</c:v>
                </c:pt>
                <c:pt idx="756">
                  <c:v>6.1664616883114389</c:v>
                </c:pt>
                <c:pt idx="757">
                  <c:v>6.161461688311439</c:v>
                </c:pt>
                <c:pt idx="758">
                  <c:v>6.1564616883114391</c:v>
                </c:pt>
                <c:pt idx="759">
                  <c:v>6.1514616883114392</c:v>
                </c:pt>
                <c:pt idx="760">
                  <c:v>6.1464616883114394</c:v>
                </c:pt>
                <c:pt idx="761">
                  <c:v>6.1414616883114395</c:v>
                </c:pt>
                <c:pt idx="762">
                  <c:v>6.1364616883114396</c:v>
                </c:pt>
                <c:pt idx="763">
                  <c:v>6.1314616883114397</c:v>
                </c:pt>
                <c:pt idx="764">
                  <c:v>6.1264616883114398</c:v>
                </c:pt>
                <c:pt idx="765">
                  <c:v>6.1214616883114399</c:v>
                </c:pt>
                <c:pt idx="766">
                  <c:v>6.11646168831144</c:v>
                </c:pt>
                <c:pt idx="767">
                  <c:v>6.1114616883114401</c:v>
                </c:pt>
                <c:pt idx="768">
                  <c:v>6.1064616883114402</c:v>
                </c:pt>
                <c:pt idx="769">
                  <c:v>6.1014616883114403</c:v>
                </c:pt>
                <c:pt idx="770">
                  <c:v>6.0964616883114404</c:v>
                </c:pt>
                <c:pt idx="771">
                  <c:v>6.0914616883114405</c:v>
                </c:pt>
                <c:pt idx="772">
                  <c:v>6.0864616883114406</c:v>
                </c:pt>
                <c:pt idx="773">
                  <c:v>6.0814616883114407</c:v>
                </c:pt>
                <c:pt idx="774">
                  <c:v>6.0764616883114408</c:v>
                </c:pt>
                <c:pt idx="775">
                  <c:v>6.071461688311441</c:v>
                </c:pt>
                <c:pt idx="776">
                  <c:v>6.0664616883114411</c:v>
                </c:pt>
                <c:pt idx="777">
                  <c:v>6.0614616883114412</c:v>
                </c:pt>
                <c:pt idx="778">
                  <c:v>6.0564616883114413</c:v>
                </c:pt>
                <c:pt idx="779">
                  <c:v>6.0514616883114414</c:v>
                </c:pt>
                <c:pt idx="780">
                  <c:v>6.0464616883114415</c:v>
                </c:pt>
                <c:pt idx="781">
                  <c:v>6.0414616883114416</c:v>
                </c:pt>
                <c:pt idx="782">
                  <c:v>6.0364616883114417</c:v>
                </c:pt>
                <c:pt idx="783">
                  <c:v>6.0314616883114418</c:v>
                </c:pt>
                <c:pt idx="784">
                  <c:v>6.0264616883114419</c:v>
                </c:pt>
                <c:pt idx="785">
                  <c:v>6.021461688311442</c:v>
                </c:pt>
                <c:pt idx="786">
                  <c:v>6.0164616883114421</c:v>
                </c:pt>
                <c:pt idx="787">
                  <c:v>6.0114616883114422</c:v>
                </c:pt>
                <c:pt idx="788">
                  <c:v>6.0064616883114423</c:v>
                </c:pt>
                <c:pt idx="789">
                  <c:v>6.0014616883114424</c:v>
                </c:pt>
                <c:pt idx="790">
                  <c:v>5.9964616883114426</c:v>
                </c:pt>
                <c:pt idx="791">
                  <c:v>5.9914616883114427</c:v>
                </c:pt>
                <c:pt idx="792">
                  <c:v>5.9864616883114428</c:v>
                </c:pt>
                <c:pt idx="793">
                  <c:v>5.9814616883114429</c:v>
                </c:pt>
                <c:pt idx="794">
                  <c:v>5.976461688311443</c:v>
                </c:pt>
                <c:pt idx="795">
                  <c:v>5.9714616883114431</c:v>
                </c:pt>
                <c:pt idx="796">
                  <c:v>5.9664616883114432</c:v>
                </c:pt>
                <c:pt idx="797">
                  <c:v>5.9614616883114433</c:v>
                </c:pt>
                <c:pt idx="798">
                  <c:v>5.9564616883114434</c:v>
                </c:pt>
                <c:pt idx="799">
                  <c:v>5.9514616883114435</c:v>
                </c:pt>
                <c:pt idx="800">
                  <c:v>5.9464616883114436</c:v>
                </c:pt>
                <c:pt idx="801">
                  <c:v>5.9414616883114437</c:v>
                </c:pt>
                <c:pt idx="802">
                  <c:v>5.9364616883114438</c:v>
                </c:pt>
                <c:pt idx="803">
                  <c:v>5.9314616883114439</c:v>
                </c:pt>
                <c:pt idx="804">
                  <c:v>5.926461688311444</c:v>
                </c:pt>
                <c:pt idx="805">
                  <c:v>5.9214616883114441</c:v>
                </c:pt>
                <c:pt idx="806">
                  <c:v>5.9164616883114443</c:v>
                </c:pt>
                <c:pt idx="807">
                  <c:v>5.9114616883114444</c:v>
                </c:pt>
                <c:pt idx="808">
                  <c:v>5.9064616883114445</c:v>
                </c:pt>
                <c:pt idx="809">
                  <c:v>5.9014616883114446</c:v>
                </c:pt>
                <c:pt idx="810">
                  <c:v>5.8964616883114447</c:v>
                </c:pt>
                <c:pt idx="811">
                  <c:v>5.8914616883114448</c:v>
                </c:pt>
                <c:pt idx="812">
                  <c:v>5.8864616883114449</c:v>
                </c:pt>
                <c:pt idx="813">
                  <c:v>5.881461688311445</c:v>
                </c:pt>
                <c:pt idx="814">
                  <c:v>5.8764616883114451</c:v>
                </c:pt>
                <c:pt idx="815">
                  <c:v>5.8714616883114452</c:v>
                </c:pt>
                <c:pt idx="816">
                  <c:v>5.8664616883114453</c:v>
                </c:pt>
                <c:pt idx="817">
                  <c:v>5.8614616883114454</c:v>
                </c:pt>
                <c:pt idx="818">
                  <c:v>5.8564616883114455</c:v>
                </c:pt>
                <c:pt idx="819">
                  <c:v>5.8514616883114456</c:v>
                </c:pt>
                <c:pt idx="820">
                  <c:v>5.8464616883114457</c:v>
                </c:pt>
                <c:pt idx="821">
                  <c:v>5.8414616883114459</c:v>
                </c:pt>
                <c:pt idx="822">
                  <c:v>5.836461688311446</c:v>
                </c:pt>
                <c:pt idx="823">
                  <c:v>5.8314616883114461</c:v>
                </c:pt>
                <c:pt idx="824">
                  <c:v>5.8264616883114462</c:v>
                </c:pt>
                <c:pt idx="825">
                  <c:v>5.8214616883114463</c:v>
                </c:pt>
                <c:pt idx="826">
                  <c:v>5.8164616883114464</c:v>
                </c:pt>
                <c:pt idx="827">
                  <c:v>5.8114616883114465</c:v>
                </c:pt>
                <c:pt idx="828">
                  <c:v>5.8064616883114466</c:v>
                </c:pt>
                <c:pt idx="829">
                  <c:v>5.8014616883114467</c:v>
                </c:pt>
                <c:pt idx="830">
                  <c:v>5.7964616883114468</c:v>
                </c:pt>
                <c:pt idx="831">
                  <c:v>5.7914616883114469</c:v>
                </c:pt>
                <c:pt idx="832">
                  <c:v>5.786461688311447</c:v>
                </c:pt>
                <c:pt idx="833">
                  <c:v>5.7814616883114471</c:v>
                </c:pt>
                <c:pt idx="834">
                  <c:v>5.7764616883114472</c:v>
                </c:pt>
                <c:pt idx="835">
                  <c:v>5.7714616883114473</c:v>
                </c:pt>
                <c:pt idx="836">
                  <c:v>5.7664616883114475</c:v>
                </c:pt>
                <c:pt idx="837">
                  <c:v>5.7614616883114476</c:v>
                </c:pt>
                <c:pt idx="838">
                  <c:v>5.7564616883114477</c:v>
                </c:pt>
                <c:pt idx="839">
                  <c:v>5.7514616883114478</c:v>
                </c:pt>
                <c:pt idx="840">
                  <c:v>5.7464616883114479</c:v>
                </c:pt>
                <c:pt idx="841">
                  <c:v>5.741461688311448</c:v>
                </c:pt>
                <c:pt idx="842">
                  <c:v>5.7364616883114481</c:v>
                </c:pt>
                <c:pt idx="843">
                  <c:v>5.7314616883114482</c:v>
                </c:pt>
                <c:pt idx="844">
                  <c:v>5.7264616883114483</c:v>
                </c:pt>
                <c:pt idx="845">
                  <c:v>5.7214616883114484</c:v>
                </c:pt>
                <c:pt idx="846">
                  <c:v>5.7164616883114485</c:v>
                </c:pt>
                <c:pt idx="847">
                  <c:v>5.7114616883114486</c:v>
                </c:pt>
                <c:pt idx="848">
                  <c:v>5.7064616883114487</c:v>
                </c:pt>
                <c:pt idx="849">
                  <c:v>5.7014616883114488</c:v>
                </c:pt>
                <c:pt idx="850">
                  <c:v>5.6964616883114489</c:v>
                </c:pt>
                <c:pt idx="851">
                  <c:v>5.6914616883114491</c:v>
                </c:pt>
                <c:pt idx="852">
                  <c:v>5.6864616883114492</c:v>
                </c:pt>
                <c:pt idx="853">
                  <c:v>5.6814616883114493</c:v>
                </c:pt>
                <c:pt idx="854">
                  <c:v>5.6764616883114494</c:v>
                </c:pt>
                <c:pt idx="855">
                  <c:v>5.6714616883114495</c:v>
                </c:pt>
                <c:pt idx="856">
                  <c:v>5.6664616883114496</c:v>
                </c:pt>
                <c:pt idx="857">
                  <c:v>5.6614616883114497</c:v>
                </c:pt>
                <c:pt idx="858">
                  <c:v>5.6564616883114498</c:v>
                </c:pt>
                <c:pt idx="859">
                  <c:v>5.6514616883114499</c:v>
                </c:pt>
                <c:pt idx="860">
                  <c:v>5.64646168831145</c:v>
                </c:pt>
                <c:pt idx="861">
                  <c:v>5.6414616883114501</c:v>
                </c:pt>
                <c:pt idx="862">
                  <c:v>5.6364616883114502</c:v>
                </c:pt>
                <c:pt idx="863">
                  <c:v>5.6314616883114503</c:v>
                </c:pt>
                <c:pt idx="864">
                  <c:v>5.6264616883114504</c:v>
                </c:pt>
                <c:pt idx="865">
                  <c:v>5.6214616883114505</c:v>
                </c:pt>
                <c:pt idx="866">
                  <c:v>5.6164616883114507</c:v>
                </c:pt>
                <c:pt idx="867">
                  <c:v>5.6114616883114508</c:v>
                </c:pt>
                <c:pt idx="868">
                  <c:v>5.6064616883114509</c:v>
                </c:pt>
                <c:pt idx="869">
                  <c:v>5.601461688311451</c:v>
                </c:pt>
                <c:pt idx="870">
                  <c:v>5.5964616883114511</c:v>
                </c:pt>
                <c:pt idx="871">
                  <c:v>5.5914616883114512</c:v>
                </c:pt>
                <c:pt idx="872">
                  <c:v>5.5864616883114513</c:v>
                </c:pt>
                <c:pt idx="873">
                  <c:v>5.5814616883114514</c:v>
                </c:pt>
                <c:pt idx="874">
                  <c:v>5.5764616883114515</c:v>
                </c:pt>
                <c:pt idx="875">
                  <c:v>5.5714616883114516</c:v>
                </c:pt>
                <c:pt idx="876">
                  <c:v>5.5664616883114517</c:v>
                </c:pt>
                <c:pt idx="877">
                  <c:v>5.5614616883114518</c:v>
                </c:pt>
                <c:pt idx="878">
                  <c:v>5.5564616883114519</c:v>
                </c:pt>
                <c:pt idx="879">
                  <c:v>5.551461688311452</c:v>
                </c:pt>
                <c:pt idx="880">
                  <c:v>5.5464616883114521</c:v>
                </c:pt>
                <c:pt idx="881">
                  <c:v>5.5414616883114522</c:v>
                </c:pt>
                <c:pt idx="882">
                  <c:v>5.5364616883114524</c:v>
                </c:pt>
                <c:pt idx="883">
                  <c:v>5.5314616883114525</c:v>
                </c:pt>
                <c:pt idx="884">
                  <c:v>5.5264616883114526</c:v>
                </c:pt>
                <c:pt idx="885">
                  <c:v>5.5214616883114527</c:v>
                </c:pt>
                <c:pt idx="886">
                  <c:v>5.5164616883114528</c:v>
                </c:pt>
                <c:pt idx="887">
                  <c:v>5.5114616883114529</c:v>
                </c:pt>
                <c:pt idx="888">
                  <c:v>5.506461688311453</c:v>
                </c:pt>
                <c:pt idx="889">
                  <c:v>5.5014616883114531</c:v>
                </c:pt>
                <c:pt idx="890">
                  <c:v>5.4964616883114532</c:v>
                </c:pt>
                <c:pt idx="891">
                  <c:v>5.4914616883114533</c:v>
                </c:pt>
                <c:pt idx="892">
                  <c:v>5.4864616883114534</c:v>
                </c:pt>
                <c:pt idx="893">
                  <c:v>5.4814616883114535</c:v>
                </c:pt>
                <c:pt idx="894">
                  <c:v>5.4764616883114536</c:v>
                </c:pt>
                <c:pt idx="895">
                  <c:v>5.4714616883114537</c:v>
                </c:pt>
                <c:pt idx="896">
                  <c:v>5.4664616883114538</c:v>
                </c:pt>
                <c:pt idx="897">
                  <c:v>5.461461688311454</c:v>
                </c:pt>
                <c:pt idx="898">
                  <c:v>5.4564616883114541</c:v>
                </c:pt>
                <c:pt idx="899">
                  <c:v>5.4514616883114542</c:v>
                </c:pt>
                <c:pt idx="900">
                  <c:v>5.4464616883114543</c:v>
                </c:pt>
                <c:pt idx="901">
                  <c:v>5.4414616883114544</c:v>
                </c:pt>
                <c:pt idx="902">
                  <c:v>5.4364616883114545</c:v>
                </c:pt>
                <c:pt idx="903">
                  <c:v>5.4314616883114546</c:v>
                </c:pt>
                <c:pt idx="904">
                  <c:v>5.4264616883114547</c:v>
                </c:pt>
                <c:pt idx="905">
                  <c:v>5.4214616883114548</c:v>
                </c:pt>
                <c:pt idx="906">
                  <c:v>5.4164616883114549</c:v>
                </c:pt>
                <c:pt idx="907">
                  <c:v>5.411461688311455</c:v>
                </c:pt>
                <c:pt idx="908">
                  <c:v>5.4064616883114551</c:v>
                </c:pt>
                <c:pt idx="909">
                  <c:v>5.4014616883114552</c:v>
                </c:pt>
                <c:pt idx="910">
                  <c:v>5.3964616883114553</c:v>
                </c:pt>
                <c:pt idx="911">
                  <c:v>5.3914616883114554</c:v>
                </c:pt>
                <c:pt idx="912">
                  <c:v>5.3864616883114556</c:v>
                </c:pt>
                <c:pt idx="913">
                  <c:v>5.3814616883114557</c:v>
                </c:pt>
                <c:pt idx="914">
                  <c:v>5.3764616883114558</c:v>
                </c:pt>
                <c:pt idx="915">
                  <c:v>5.3714616883114559</c:v>
                </c:pt>
                <c:pt idx="916">
                  <c:v>5.366461688311456</c:v>
                </c:pt>
                <c:pt idx="917">
                  <c:v>5.3614616883114561</c:v>
                </c:pt>
                <c:pt idx="918">
                  <c:v>5.3564616883114562</c:v>
                </c:pt>
                <c:pt idx="919">
                  <c:v>5.3514616883114563</c:v>
                </c:pt>
                <c:pt idx="920">
                  <c:v>5.3464616883114564</c:v>
                </c:pt>
                <c:pt idx="921">
                  <c:v>5.3414616883114565</c:v>
                </c:pt>
                <c:pt idx="922">
                  <c:v>5.3364616883114566</c:v>
                </c:pt>
                <c:pt idx="923">
                  <c:v>5.3314616883114567</c:v>
                </c:pt>
                <c:pt idx="924">
                  <c:v>5.3264616883114568</c:v>
                </c:pt>
                <c:pt idx="925">
                  <c:v>5.3214616883114569</c:v>
                </c:pt>
                <c:pt idx="926">
                  <c:v>5.316461688311457</c:v>
                </c:pt>
                <c:pt idx="927">
                  <c:v>5.3114616883114572</c:v>
                </c:pt>
                <c:pt idx="928">
                  <c:v>5.3064616883114573</c:v>
                </c:pt>
                <c:pt idx="929">
                  <c:v>5.3014616883114574</c:v>
                </c:pt>
                <c:pt idx="930">
                  <c:v>5.2964616883114575</c:v>
                </c:pt>
                <c:pt idx="931">
                  <c:v>5.2914616883114576</c:v>
                </c:pt>
                <c:pt idx="932">
                  <c:v>5.2864616883114577</c:v>
                </c:pt>
                <c:pt idx="933">
                  <c:v>5.2814616883114578</c:v>
                </c:pt>
                <c:pt idx="934">
                  <c:v>5.2764616883114579</c:v>
                </c:pt>
                <c:pt idx="935">
                  <c:v>5.271461688311458</c:v>
                </c:pt>
                <c:pt idx="936">
                  <c:v>5.2664616883114581</c:v>
                </c:pt>
                <c:pt idx="937">
                  <c:v>5.2614616883114582</c:v>
                </c:pt>
                <c:pt idx="938">
                  <c:v>5.2564616883114583</c:v>
                </c:pt>
                <c:pt idx="939">
                  <c:v>5.2514616883114584</c:v>
                </c:pt>
                <c:pt idx="940">
                  <c:v>5.2464616883114585</c:v>
                </c:pt>
                <c:pt idx="941">
                  <c:v>5.2414616883114586</c:v>
                </c:pt>
                <c:pt idx="942">
                  <c:v>5.2364616883114588</c:v>
                </c:pt>
                <c:pt idx="943">
                  <c:v>5.2314616883114589</c:v>
                </c:pt>
                <c:pt idx="944">
                  <c:v>5.226461688311459</c:v>
                </c:pt>
                <c:pt idx="945">
                  <c:v>5.2214616883114591</c:v>
                </c:pt>
                <c:pt idx="946">
                  <c:v>5.2164616883114592</c:v>
                </c:pt>
                <c:pt idx="947">
                  <c:v>5.2114616883114593</c:v>
                </c:pt>
                <c:pt idx="948">
                  <c:v>5.2064616883114594</c:v>
                </c:pt>
                <c:pt idx="949">
                  <c:v>5.2014616883114595</c:v>
                </c:pt>
                <c:pt idx="950">
                  <c:v>5.1964616883114596</c:v>
                </c:pt>
                <c:pt idx="951">
                  <c:v>5.1914616883114597</c:v>
                </c:pt>
                <c:pt idx="952">
                  <c:v>5.1864616883114598</c:v>
                </c:pt>
                <c:pt idx="953">
                  <c:v>5.1814616883114599</c:v>
                </c:pt>
                <c:pt idx="954">
                  <c:v>5.17646168831146</c:v>
                </c:pt>
                <c:pt idx="955">
                  <c:v>5.1714616883114601</c:v>
                </c:pt>
                <c:pt idx="956">
                  <c:v>5.1664616883114602</c:v>
                </c:pt>
                <c:pt idx="957">
                  <c:v>5.1614616883114603</c:v>
                </c:pt>
                <c:pt idx="958">
                  <c:v>5.1564616883114605</c:v>
                </c:pt>
                <c:pt idx="959">
                  <c:v>5.1514616883114606</c:v>
                </c:pt>
                <c:pt idx="960">
                  <c:v>5.1464616883114607</c:v>
                </c:pt>
                <c:pt idx="961">
                  <c:v>5.1414616883114608</c:v>
                </c:pt>
                <c:pt idx="962">
                  <c:v>5.1364616883114609</c:v>
                </c:pt>
                <c:pt idx="963">
                  <c:v>5.131461688311461</c:v>
                </c:pt>
                <c:pt idx="964">
                  <c:v>5.1264616883114611</c:v>
                </c:pt>
                <c:pt idx="965">
                  <c:v>5.1214616883114612</c:v>
                </c:pt>
                <c:pt idx="966">
                  <c:v>5.1164616883114613</c:v>
                </c:pt>
                <c:pt idx="967">
                  <c:v>5.1114616883114614</c:v>
                </c:pt>
                <c:pt idx="968">
                  <c:v>5.1064616883114615</c:v>
                </c:pt>
                <c:pt idx="969">
                  <c:v>5.1014616883114616</c:v>
                </c:pt>
                <c:pt idx="970">
                  <c:v>5.0964616883114617</c:v>
                </c:pt>
                <c:pt idx="971">
                  <c:v>5.0914616883114618</c:v>
                </c:pt>
                <c:pt idx="972">
                  <c:v>5.0864616883114619</c:v>
                </c:pt>
                <c:pt idx="973">
                  <c:v>5.0814616883114621</c:v>
                </c:pt>
                <c:pt idx="974">
                  <c:v>5.0764616883114622</c:v>
                </c:pt>
                <c:pt idx="975">
                  <c:v>5.0714616883114623</c:v>
                </c:pt>
                <c:pt idx="976">
                  <c:v>5.0664616883114624</c:v>
                </c:pt>
                <c:pt idx="977">
                  <c:v>5.0614616883114625</c:v>
                </c:pt>
                <c:pt idx="978">
                  <c:v>5.0564616883114626</c:v>
                </c:pt>
                <c:pt idx="979">
                  <c:v>5.0514616883114627</c:v>
                </c:pt>
                <c:pt idx="980">
                  <c:v>5.0464616883114628</c:v>
                </c:pt>
                <c:pt idx="981">
                  <c:v>5.0414616883114629</c:v>
                </c:pt>
                <c:pt idx="982">
                  <c:v>5.036461688311463</c:v>
                </c:pt>
                <c:pt idx="983">
                  <c:v>5.0314616883114631</c:v>
                </c:pt>
                <c:pt idx="984">
                  <c:v>5.0264616883114632</c:v>
                </c:pt>
                <c:pt idx="985">
                  <c:v>5.0214616883114633</c:v>
                </c:pt>
                <c:pt idx="986">
                  <c:v>5.0164616883114634</c:v>
                </c:pt>
                <c:pt idx="987">
                  <c:v>5.0114616883114635</c:v>
                </c:pt>
                <c:pt idx="988">
                  <c:v>5.0064616883114637</c:v>
                </c:pt>
                <c:pt idx="989">
                  <c:v>5.0014616883114638</c:v>
                </c:pt>
                <c:pt idx="990">
                  <c:v>4.9964616883114639</c:v>
                </c:pt>
                <c:pt idx="991">
                  <c:v>4.991461688311464</c:v>
                </c:pt>
                <c:pt idx="992">
                  <c:v>4.9864616883114641</c:v>
                </c:pt>
                <c:pt idx="993">
                  <c:v>4.9814616883114642</c:v>
                </c:pt>
                <c:pt idx="994">
                  <c:v>4.9764616883114643</c:v>
                </c:pt>
                <c:pt idx="995">
                  <c:v>4.9714616883114644</c:v>
                </c:pt>
                <c:pt idx="996">
                  <c:v>4.9664616883114645</c:v>
                </c:pt>
                <c:pt idx="997">
                  <c:v>4.9614616883114646</c:v>
                </c:pt>
                <c:pt idx="998">
                  <c:v>4.9564616883114647</c:v>
                </c:pt>
                <c:pt idx="999">
                  <c:v>4.9514616883114648</c:v>
                </c:pt>
                <c:pt idx="1000">
                  <c:v>4.9464616883114649</c:v>
                </c:pt>
                <c:pt idx="1001">
                  <c:v>4.941461688311465</c:v>
                </c:pt>
                <c:pt idx="1002">
                  <c:v>4.9364616883114651</c:v>
                </c:pt>
                <c:pt idx="1003">
                  <c:v>4.9314616883114653</c:v>
                </c:pt>
                <c:pt idx="1004">
                  <c:v>4.9264616883114654</c:v>
                </c:pt>
                <c:pt idx="1005">
                  <c:v>4.9214616883114655</c:v>
                </c:pt>
                <c:pt idx="1006">
                  <c:v>4.9164616883114656</c:v>
                </c:pt>
                <c:pt idx="1007">
                  <c:v>4.9114616883114657</c:v>
                </c:pt>
                <c:pt idx="1008">
                  <c:v>4.9064616883114658</c:v>
                </c:pt>
                <c:pt idx="1009">
                  <c:v>4.9014616883114659</c:v>
                </c:pt>
                <c:pt idx="1010">
                  <c:v>4.896461688311466</c:v>
                </c:pt>
                <c:pt idx="1011">
                  <c:v>4.8914616883114661</c:v>
                </c:pt>
                <c:pt idx="1012">
                  <c:v>4.8864616883114662</c:v>
                </c:pt>
                <c:pt idx="1013">
                  <c:v>4.8814616883114663</c:v>
                </c:pt>
                <c:pt idx="1014">
                  <c:v>4.8764616883114664</c:v>
                </c:pt>
                <c:pt idx="1015">
                  <c:v>4.8714616883114665</c:v>
                </c:pt>
                <c:pt idx="1016">
                  <c:v>4.8664616883114666</c:v>
                </c:pt>
                <c:pt idx="1017">
                  <c:v>4.8614616883114667</c:v>
                </c:pt>
                <c:pt idx="1018">
                  <c:v>4.8564616883114669</c:v>
                </c:pt>
                <c:pt idx="1019">
                  <c:v>4.851461688311467</c:v>
                </c:pt>
                <c:pt idx="1020">
                  <c:v>4.8464616883114671</c:v>
                </c:pt>
                <c:pt idx="1021">
                  <c:v>4.8414616883114672</c:v>
                </c:pt>
                <c:pt idx="1022">
                  <c:v>4.8364616883114673</c:v>
                </c:pt>
                <c:pt idx="1023">
                  <c:v>4.8314616883114674</c:v>
                </c:pt>
                <c:pt idx="1024">
                  <c:v>4.8264616883114675</c:v>
                </c:pt>
                <c:pt idx="1025">
                  <c:v>4.8214616883114676</c:v>
                </c:pt>
                <c:pt idx="1026">
                  <c:v>4.8164616883114677</c:v>
                </c:pt>
                <c:pt idx="1027">
                  <c:v>4.8114616883114678</c:v>
                </c:pt>
                <c:pt idx="1028">
                  <c:v>4.8064616883114679</c:v>
                </c:pt>
                <c:pt idx="1029">
                  <c:v>4.801461688311468</c:v>
                </c:pt>
                <c:pt idx="1030">
                  <c:v>4.7964616883114681</c:v>
                </c:pt>
                <c:pt idx="1031">
                  <c:v>4.7914616883114682</c:v>
                </c:pt>
                <c:pt idx="1032">
                  <c:v>4.7864616883114683</c:v>
                </c:pt>
                <c:pt idx="1033">
                  <c:v>4.7814616883114684</c:v>
                </c:pt>
                <c:pt idx="1034">
                  <c:v>4.7764616883114686</c:v>
                </c:pt>
                <c:pt idx="1035">
                  <c:v>4.7714616883114687</c:v>
                </c:pt>
                <c:pt idx="1036">
                  <c:v>4.7664616883114688</c:v>
                </c:pt>
                <c:pt idx="1037">
                  <c:v>4.7614616883114689</c:v>
                </c:pt>
                <c:pt idx="1038">
                  <c:v>4.756461688311469</c:v>
                </c:pt>
                <c:pt idx="1039">
                  <c:v>4.7514616883114691</c:v>
                </c:pt>
                <c:pt idx="1040">
                  <c:v>4.7464616883114692</c:v>
                </c:pt>
                <c:pt idx="1041">
                  <c:v>4.7414616883114693</c:v>
                </c:pt>
                <c:pt idx="1042">
                  <c:v>4.7364616883114694</c:v>
                </c:pt>
                <c:pt idx="1043">
                  <c:v>4.7314616883114695</c:v>
                </c:pt>
                <c:pt idx="1044">
                  <c:v>4.7264616883114696</c:v>
                </c:pt>
                <c:pt idx="1045">
                  <c:v>4.7214616883114697</c:v>
                </c:pt>
                <c:pt idx="1046">
                  <c:v>4.7164616883114698</c:v>
                </c:pt>
                <c:pt idx="1047">
                  <c:v>4.7114616883114699</c:v>
                </c:pt>
                <c:pt idx="1048">
                  <c:v>4.70646168831147</c:v>
                </c:pt>
                <c:pt idx="1049">
                  <c:v>4.7014616883114702</c:v>
                </c:pt>
                <c:pt idx="1050">
                  <c:v>4.6964616883114703</c:v>
                </c:pt>
                <c:pt idx="1051">
                  <c:v>4.6914616883114704</c:v>
                </c:pt>
                <c:pt idx="1052">
                  <c:v>4.6864616883114705</c:v>
                </c:pt>
                <c:pt idx="1053">
                  <c:v>4.6814616883114706</c:v>
                </c:pt>
                <c:pt idx="1054">
                  <c:v>4.6764616883114707</c:v>
                </c:pt>
                <c:pt idx="1055">
                  <c:v>4.6714616883114708</c:v>
                </c:pt>
                <c:pt idx="1056">
                  <c:v>4.6664616883114709</c:v>
                </c:pt>
                <c:pt idx="1057">
                  <c:v>4.661461688311471</c:v>
                </c:pt>
                <c:pt idx="1058">
                  <c:v>4.6564616883114711</c:v>
                </c:pt>
                <c:pt idx="1059">
                  <c:v>4.6514616883114712</c:v>
                </c:pt>
                <c:pt idx="1060">
                  <c:v>4.6464616883114713</c:v>
                </c:pt>
                <c:pt idx="1061">
                  <c:v>4.6414616883114714</c:v>
                </c:pt>
                <c:pt idx="1062">
                  <c:v>4.6364616883114715</c:v>
                </c:pt>
                <c:pt idx="1063">
                  <c:v>4.6314616883114716</c:v>
                </c:pt>
                <c:pt idx="1064">
                  <c:v>4.6264616883114718</c:v>
                </c:pt>
                <c:pt idx="1065">
                  <c:v>4.6214616883114719</c:v>
                </c:pt>
                <c:pt idx="1066">
                  <c:v>4.616461688311472</c:v>
                </c:pt>
                <c:pt idx="1067">
                  <c:v>4.6114616883114721</c:v>
                </c:pt>
                <c:pt idx="1068">
                  <c:v>4.6064616883114722</c:v>
                </c:pt>
                <c:pt idx="1069">
                  <c:v>4.6014616883114723</c:v>
                </c:pt>
                <c:pt idx="1070">
                  <c:v>4.5964616883114724</c:v>
                </c:pt>
                <c:pt idx="1071">
                  <c:v>4.5914616883114725</c:v>
                </c:pt>
                <c:pt idx="1072">
                  <c:v>4.5864616883114726</c:v>
                </c:pt>
                <c:pt idx="1073">
                  <c:v>4.5814616883114727</c:v>
                </c:pt>
                <c:pt idx="1074">
                  <c:v>4.5764616883114728</c:v>
                </c:pt>
                <c:pt idx="1075">
                  <c:v>4.5714616883114729</c:v>
                </c:pt>
                <c:pt idx="1076">
                  <c:v>4.566461688311473</c:v>
                </c:pt>
                <c:pt idx="1077">
                  <c:v>4.5614616883114731</c:v>
                </c:pt>
                <c:pt idx="1078">
                  <c:v>4.5564616883114732</c:v>
                </c:pt>
                <c:pt idx="1079">
                  <c:v>4.5514616883114734</c:v>
                </c:pt>
                <c:pt idx="1080">
                  <c:v>4.5464616883114735</c:v>
                </c:pt>
                <c:pt idx="1081">
                  <c:v>4.5414616883114736</c:v>
                </c:pt>
                <c:pt idx="1082">
                  <c:v>4.5364616883114737</c:v>
                </c:pt>
                <c:pt idx="1083">
                  <c:v>4.5314616883114738</c:v>
                </c:pt>
                <c:pt idx="1084">
                  <c:v>4.5264616883114739</c:v>
                </c:pt>
                <c:pt idx="1085">
                  <c:v>4.521461688311474</c:v>
                </c:pt>
                <c:pt idx="1086">
                  <c:v>4.5164616883114741</c:v>
                </c:pt>
                <c:pt idx="1087">
                  <c:v>4.5114616883114742</c:v>
                </c:pt>
                <c:pt idx="1088">
                  <c:v>4.5064616883114743</c:v>
                </c:pt>
                <c:pt idx="1089">
                  <c:v>4.5014616883114744</c:v>
                </c:pt>
                <c:pt idx="1090">
                  <c:v>4.4964616883114745</c:v>
                </c:pt>
                <c:pt idx="1091">
                  <c:v>4.4914616883114746</c:v>
                </c:pt>
                <c:pt idx="1092">
                  <c:v>4.4864616883114747</c:v>
                </c:pt>
                <c:pt idx="1093">
                  <c:v>4.4814616883114748</c:v>
                </c:pt>
                <c:pt idx="1094">
                  <c:v>4.476461688311475</c:v>
                </c:pt>
                <c:pt idx="1095">
                  <c:v>4.4714616883114751</c:v>
                </c:pt>
                <c:pt idx="1096">
                  <c:v>4.4664616883114752</c:v>
                </c:pt>
                <c:pt idx="1097">
                  <c:v>4.4614616883114753</c:v>
                </c:pt>
                <c:pt idx="1098">
                  <c:v>4.4564616883114754</c:v>
                </c:pt>
                <c:pt idx="1099">
                  <c:v>4.4514616883114755</c:v>
                </c:pt>
                <c:pt idx="1100">
                  <c:v>4.4464616883114756</c:v>
                </c:pt>
                <c:pt idx="1101">
                  <c:v>4.4414616883114757</c:v>
                </c:pt>
                <c:pt idx="1102">
                  <c:v>4.4364616883114758</c:v>
                </c:pt>
                <c:pt idx="1103">
                  <c:v>4.4314616883114759</c:v>
                </c:pt>
                <c:pt idx="1104">
                  <c:v>4.426461688311476</c:v>
                </c:pt>
                <c:pt idx="1105">
                  <c:v>4.4214616883114761</c:v>
                </c:pt>
                <c:pt idx="1106">
                  <c:v>4.4164616883114762</c:v>
                </c:pt>
                <c:pt idx="1107">
                  <c:v>4.4114616883114763</c:v>
                </c:pt>
                <c:pt idx="1108">
                  <c:v>4.4064616883114764</c:v>
                </c:pt>
                <c:pt idx="1109">
                  <c:v>4.4014616883114765</c:v>
                </c:pt>
                <c:pt idx="1110">
                  <c:v>4.3964616883114767</c:v>
                </c:pt>
                <c:pt idx="1111">
                  <c:v>4.3914616883114768</c:v>
                </c:pt>
                <c:pt idx="1112">
                  <c:v>4.3864616883114769</c:v>
                </c:pt>
                <c:pt idx="1113">
                  <c:v>4.381461688311477</c:v>
                </c:pt>
                <c:pt idx="1114">
                  <c:v>4.3764616883114771</c:v>
                </c:pt>
                <c:pt idx="1115">
                  <c:v>4.3714616883114772</c:v>
                </c:pt>
                <c:pt idx="1116">
                  <c:v>4.3664616883114773</c:v>
                </c:pt>
                <c:pt idx="1117">
                  <c:v>4.3614616883114774</c:v>
                </c:pt>
                <c:pt idx="1118">
                  <c:v>4.3564616883114775</c:v>
                </c:pt>
                <c:pt idx="1119">
                  <c:v>4.3514616883114776</c:v>
                </c:pt>
                <c:pt idx="1120">
                  <c:v>4.3464616883114777</c:v>
                </c:pt>
                <c:pt idx="1121">
                  <c:v>4.3414616883114778</c:v>
                </c:pt>
                <c:pt idx="1122">
                  <c:v>4.3364616883114779</c:v>
                </c:pt>
                <c:pt idx="1123">
                  <c:v>4.331461688311478</c:v>
                </c:pt>
                <c:pt idx="1124">
                  <c:v>4.3264616883114781</c:v>
                </c:pt>
                <c:pt idx="1125">
                  <c:v>4.3214616883114783</c:v>
                </c:pt>
                <c:pt idx="1126">
                  <c:v>4.3164616883114784</c:v>
                </c:pt>
                <c:pt idx="1127">
                  <c:v>4.3114616883114785</c:v>
                </c:pt>
                <c:pt idx="1128">
                  <c:v>4.3064616883114786</c:v>
                </c:pt>
                <c:pt idx="1129">
                  <c:v>4.3014616883114787</c:v>
                </c:pt>
                <c:pt idx="1130">
                  <c:v>4.2964616883114788</c:v>
                </c:pt>
                <c:pt idx="1131">
                  <c:v>4.2914616883114789</c:v>
                </c:pt>
                <c:pt idx="1132">
                  <c:v>4.286461688311479</c:v>
                </c:pt>
                <c:pt idx="1133">
                  <c:v>4.2814616883114791</c:v>
                </c:pt>
                <c:pt idx="1134">
                  <c:v>4.2764616883114792</c:v>
                </c:pt>
                <c:pt idx="1135">
                  <c:v>4.2714616883114793</c:v>
                </c:pt>
                <c:pt idx="1136">
                  <c:v>4.2664616883114794</c:v>
                </c:pt>
                <c:pt idx="1137">
                  <c:v>4.2614616883114795</c:v>
                </c:pt>
                <c:pt idx="1138">
                  <c:v>4.2564616883114796</c:v>
                </c:pt>
                <c:pt idx="1139">
                  <c:v>4.2514616883114797</c:v>
                </c:pt>
                <c:pt idx="1140">
                  <c:v>4.2464616883114799</c:v>
                </c:pt>
                <c:pt idx="1141">
                  <c:v>4.24146168831148</c:v>
                </c:pt>
                <c:pt idx="1142">
                  <c:v>4.2364616883114801</c:v>
                </c:pt>
                <c:pt idx="1143">
                  <c:v>4.2314616883114802</c:v>
                </c:pt>
                <c:pt idx="1144">
                  <c:v>4.2264616883114803</c:v>
                </c:pt>
                <c:pt idx="1145">
                  <c:v>4.2214616883114804</c:v>
                </c:pt>
                <c:pt idx="1146">
                  <c:v>4.2164616883114805</c:v>
                </c:pt>
                <c:pt idx="1147">
                  <c:v>4.2114616883114806</c:v>
                </c:pt>
                <c:pt idx="1148">
                  <c:v>4.2064616883114807</c:v>
                </c:pt>
                <c:pt idx="1149">
                  <c:v>4.2014616883114808</c:v>
                </c:pt>
                <c:pt idx="1150">
                  <c:v>4.1964616883114809</c:v>
                </c:pt>
                <c:pt idx="1151">
                  <c:v>4.191461688311481</c:v>
                </c:pt>
                <c:pt idx="1152">
                  <c:v>4.1864616883114811</c:v>
                </c:pt>
                <c:pt idx="1153">
                  <c:v>4.1814616883114812</c:v>
                </c:pt>
                <c:pt idx="1154">
                  <c:v>4.1764616883114813</c:v>
                </c:pt>
                <c:pt idx="1155">
                  <c:v>4.1714616883114815</c:v>
                </c:pt>
                <c:pt idx="1156">
                  <c:v>4.1664616883114816</c:v>
                </c:pt>
                <c:pt idx="1157">
                  <c:v>4.1614616883114817</c:v>
                </c:pt>
                <c:pt idx="1158">
                  <c:v>4.1564616883114818</c:v>
                </c:pt>
                <c:pt idx="1159">
                  <c:v>4.1514616883114819</c:v>
                </c:pt>
                <c:pt idx="1160">
                  <c:v>4.146461688311482</c:v>
                </c:pt>
                <c:pt idx="1161">
                  <c:v>4.1414616883114821</c:v>
                </c:pt>
                <c:pt idx="1162">
                  <c:v>4.1364616883114822</c:v>
                </c:pt>
                <c:pt idx="1163">
                  <c:v>4.1314616883114823</c:v>
                </c:pt>
                <c:pt idx="1164">
                  <c:v>4.1264616883114824</c:v>
                </c:pt>
                <c:pt idx="1165">
                  <c:v>4.1214616883114825</c:v>
                </c:pt>
                <c:pt idx="1166">
                  <c:v>4.1164616883114826</c:v>
                </c:pt>
                <c:pt idx="1167">
                  <c:v>4.1114616883114827</c:v>
                </c:pt>
                <c:pt idx="1168">
                  <c:v>4.1064616883114828</c:v>
                </c:pt>
                <c:pt idx="1169">
                  <c:v>4.1014616883114829</c:v>
                </c:pt>
                <c:pt idx="1170">
                  <c:v>4.0964616883114831</c:v>
                </c:pt>
                <c:pt idx="1171">
                  <c:v>4.0914616883114832</c:v>
                </c:pt>
                <c:pt idx="1172">
                  <c:v>4.0864616883114833</c:v>
                </c:pt>
                <c:pt idx="1173">
                  <c:v>4.0814616883114834</c:v>
                </c:pt>
                <c:pt idx="1174">
                  <c:v>4.0764616883114835</c:v>
                </c:pt>
                <c:pt idx="1175">
                  <c:v>4.0714616883114836</c:v>
                </c:pt>
                <c:pt idx="1176">
                  <c:v>4.0664616883114837</c:v>
                </c:pt>
                <c:pt idx="1177">
                  <c:v>4.0614616883114838</c:v>
                </c:pt>
                <c:pt idx="1178">
                  <c:v>4.0564616883114839</c:v>
                </c:pt>
                <c:pt idx="1179">
                  <c:v>4.051461688311484</c:v>
                </c:pt>
                <c:pt idx="1180">
                  <c:v>4.0464616883114841</c:v>
                </c:pt>
                <c:pt idx="1181">
                  <c:v>4.0414616883114842</c:v>
                </c:pt>
                <c:pt idx="1182">
                  <c:v>4.0364616883114843</c:v>
                </c:pt>
                <c:pt idx="1183">
                  <c:v>4.0314616883114844</c:v>
                </c:pt>
                <c:pt idx="1184">
                  <c:v>4.0264616883114845</c:v>
                </c:pt>
                <c:pt idx="1185">
                  <c:v>4.0214616883114847</c:v>
                </c:pt>
                <c:pt idx="1186">
                  <c:v>4.0164616883114848</c:v>
                </c:pt>
                <c:pt idx="1187">
                  <c:v>4.0114616883114849</c:v>
                </c:pt>
                <c:pt idx="1188">
                  <c:v>4.006461688311485</c:v>
                </c:pt>
                <c:pt idx="1189">
                  <c:v>4.0014616883114851</c:v>
                </c:pt>
                <c:pt idx="1190">
                  <c:v>3.9964616883114852</c:v>
                </c:pt>
                <c:pt idx="1191">
                  <c:v>3.9914616883114853</c:v>
                </c:pt>
                <c:pt idx="1192">
                  <c:v>3.9864616883114854</c:v>
                </c:pt>
                <c:pt idx="1193">
                  <c:v>3.9814616883114855</c:v>
                </c:pt>
                <c:pt idx="1194">
                  <c:v>3.9764616883114856</c:v>
                </c:pt>
                <c:pt idx="1195">
                  <c:v>3.9714616883114857</c:v>
                </c:pt>
                <c:pt idx="1196">
                  <c:v>3.9664616883114858</c:v>
                </c:pt>
                <c:pt idx="1197">
                  <c:v>3.9614616883114859</c:v>
                </c:pt>
                <c:pt idx="1198">
                  <c:v>3.956461688311486</c:v>
                </c:pt>
                <c:pt idx="1199">
                  <c:v>3.9514616883114861</c:v>
                </c:pt>
                <c:pt idx="1200">
                  <c:v>3.9464616883114862</c:v>
                </c:pt>
                <c:pt idx="1201">
                  <c:v>3.9414616883114864</c:v>
                </c:pt>
                <c:pt idx="1202">
                  <c:v>3.9364616883114865</c:v>
                </c:pt>
                <c:pt idx="1203">
                  <c:v>3.9314616883114866</c:v>
                </c:pt>
                <c:pt idx="1204">
                  <c:v>3.9264616883114867</c:v>
                </c:pt>
                <c:pt idx="1205">
                  <c:v>3.9214616883114868</c:v>
                </c:pt>
                <c:pt idx="1206">
                  <c:v>3.9164616883114869</c:v>
                </c:pt>
                <c:pt idx="1207">
                  <c:v>3.911461688311487</c:v>
                </c:pt>
                <c:pt idx="1208">
                  <c:v>3.9064616883114871</c:v>
                </c:pt>
                <c:pt idx="1209">
                  <c:v>3.9014616883114872</c:v>
                </c:pt>
                <c:pt idx="1210">
                  <c:v>3.8964616883114873</c:v>
                </c:pt>
                <c:pt idx="1211">
                  <c:v>3.8914616883114874</c:v>
                </c:pt>
                <c:pt idx="1212">
                  <c:v>3.8864616883114875</c:v>
                </c:pt>
                <c:pt idx="1213">
                  <c:v>3.8814616883114876</c:v>
                </c:pt>
                <c:pt idx="1214">
                  <c:v>3.8764616883114877</c:v>
                </c:pt>
                <c:pt idx="1215">
                  <c:v>3.8714616883114878</c:v>
                </c:pt>
                <c:pt idx="1216">
                  <c:v>3.866461688311488</c:v>
                </c:pt>
                <c:pt idx="1217">
                  <c:v>3.8614616883114881</c:v>
                </c:pt>
                <c:pt idx="1218">
                  <c:v>3.8564616883114882</c:v>
                </c:pt>
                <c:pt idx="1219">
                  <c:v>3.8514616883114883</c:v>
                </c:pt>
                <c:pt idx="1220">
                  <c:v>3.8464616883114884</c:v>
                </c:pt>
                <c:pt idx="1221">
                  <c:v>3.8414616883114885</c:v>
                </c:pt>
                <c:pt idx="1222">
                  <c:v>3.8364616883114886</c:v>
                </c:pt>
                <c:pt idx="1223">
                  <c:v>3.8314616883114887</c:v>
                </c:pt>
                <c:pt idx="1224">
                  <c:v>3.8264616883114888</c:v>
                </c:pt>
                <c:pt idx="1225">
                  <c:v>3.8214616883114889</c:v>
                </c:pt>
                <c:pt idx="1226">
                  <c:v>3.816461688311489</c:v>
                </c:pt>
                <c:pt idx="1227">
                  <c:v>3.8114616883114891</c:v>
                </c:pt>
                <c:pt idx="1228">
                  <c:v>3.8064616883114892</c:v>
                </c:pt>
                <c:pt idx="1229">
                  <c:v>3.8014616883114893</c:v>
                </c:pt>
                <c:pt idx="1230">
                  <c:v>3.7964616883114894</c:v>
                </c:pt>
                <c:pt idx="1231">
                  <c:v>3.7914616883114896</c:v>
                </c:pt>
                <c:pt idx="1232">
                  <c:v>3.7864616883114897</c:v>
                </c:pt>
                <c:pt idx="1233">
                  <c:v>3.7814616883114898</c:v>
                </c:pt>
                <c:pt idx="1234">
                  <c:v>3.7764616883114899</c:v>
                </c:pt>
                <c:pt idx="1235">
                  <c:v>3.77146168831149</c:v>
                </c:pt>
                <c:pt idx="1236">
                  <c:v>3.7664616883114901</c:v>
                </c:pt>
                <c:pt idx="1237">
                  <c:v>3.7614616883114902</c:v>
                </c:pt>
                <c:pt idx="1238">
                  <c:v>3.7564616883114903</c:v>
                </c:pt>
                <c:pt idx="1239">
                  <c:v>3.7514616883114904</c:v>
                </c:pt>
                <c:pt idx="1240">
                  <c:v>3.7464616883114905</c:v>
                </c:pt>
                <c:pt idx="1241">
                  <c:v>3.7414616883114906</c:v>
                </c:pt>
                <c:pt idx="1242">
                  <c:v>3.7364616883114907</c:v>
                </c:pt>
                <c:pt idx="1243">
                  <c:v>3.7314616883114908</c:v>
                </c:pt>
                <c:pt idx="1244">
                  <c:v>3.7264616883114909</c:v>
                </c:pt>
                <c:pt idx="1245">
                  <c:v>3.721461688311491</c:v>
                </c:pt>
                <c:pt idx="1246">
                  <c:v>3.7164616883114912</c:v>
                </c:pt>
                <c:pt idx="1247">
                  <c:v>3.7114616883114913</c:v>
                </c:pt>
                <c:pt idx="1248">
                  <c:v>3.7064616883114914</c:v>
                </c:pt>
                <c:pt idx="1249">
                  <c:v>3.7014616883114915</c:v>
                </c:pt>
                <c:pt idx="1250">
                  <c:v>3.6964616883114916</c:v>
                </c:pt>
                <c:pt idx="1251">
                  <c:v>3.6914616883114917</c:v>
                </c:pt>
                <c:pt idx="1252">
                  <c:v>3.6864616883114918</c:v>
                </c:pt>
                <c:pt idx="1253">
                  <c:v>3.6814616883114919</c:v>
                </c:pt>
                <c:pt idx="1254">
                  <c:v>3.676461688311492</c:v>
                </c:pt>
                <c:pt idx="1255">
                  <c:v>3.6714616883114921</c:v>
                </c:pt>
                <c:pt idx="1256">
                  <c:v>3.6664616883114922</c:v>
                </c:pt>
                <c:pt idx="1257">
                  <c:v>3.6614616883114923</c:v>
                </c:pt>
                <c:pt idx="1258">
                  <c:v>3.6564616883114924</c:v>
                </c:pt>
                <c:pt idx="1259">
                  <c:v>3.6514616883114925</c:v>
                </c:pt>
                <c:pt idx="1260">
                  <c:v>3.6464616883114926</c:v>
                </c:pt>
                <c:pt idx="1261">
                  <c:v>3.6414616883114928</c:v>
                </c:pt>
                <c:pt idx="1262">
                  <c:v>3.6364616883114929</c:v>
                </c:pt>
                <c:pt idx="1263">
                  <c:v>3.631461688311493</c:v>
                </c:pt>
                <c:pt idx="1264">
                  <c:v>3.6264616883114931</c:v>
                </c:pt>
                <c:pt idx="1265">
                  <c:v>3.6214616883114932</c:v>
                </c:pt>
                <c:pt idx="1266">
                  <c:v>3.6164616883114933</c:v>
                </c:pt>
                <c:pt idx="1267">
                  <c:v>3.6114616883114934</c:v>
                </c:pt>
                <c:pt idx="1268">
                  <c:v>3.6064616883114935</c:v>
                </c:pt>
                <c:pt idx="1269">
                  <c:v>3.6014616883114936</c:v>
                </c:pt>
                <c:pt idx="1270">
                  <c:v>3.5964616883114937</c:v>
                </c:pt>
                <c:pt idx="1271">
                  <c:v>3.5914616883114938</c:v>
                </c:pt>
                <c:pt idx="1272">
                  <c:v>3.5864616883114939</c:v>
                </c:pt>
                <c:pt idx="1273">
                  <c:v>3.581461688311494</c:v>
                </c:pt>
                <c:pt idx="1274">
                  <c:v>3.5764616883114941</c:v>
                </c:pt>
                <c:pt idx="1275">
                  <c:v>3.5714616883114942</c:v>
                </c:pt>
                <c:pt idx="1276">
                  <c:v>3.5664616883114943</c:v>
                </c:pt>
                <c:pt idx="1277">
                  <c:v>3.5614616883114945</c:v>
                </c:pt>
                <c:pt idx="1278">
                  <c:v>3.5564616883114946</c:v>
                </c:pt>
                <c:pt idx="1279">
                  <c:v>3.5514616883114947</c:v>
                </c:pt>
                <c:pt idx="1280">
                  <c:v>3.5464616883114948</c:v>
                </c:pt>
                <c:pt idx="1281">
                  <c:v>3.5414616883114949</c:v>
                </c:pt>
                <c:pt idx="1282">
                  <c:v>3.536461688311495</c:v>
                </c:pt>
                <c:pt idx="1283">
                  <c:v>3.5314616883114951</c:v>
                </c:pt>
                <c:pt idx="1284">
                  <c:v>3.5264616883114952</c:v>
                </c:pt>
                <c:pt idx="1285">
                  <c:v>3.5214616883114953</c:v>
                </c:pt>
                <c:pt idx="1286">
                  <c:v>3.5164616883114954</c:v>
                </c:pt>
                <c:pt idx="1287">
                  <c:v>3.5114616883114955</c:v>
                </c:pt>
                <c:pt idx="1288">
                  <c:v>3.5064616883114956</c:v>
                </c:pt>
                <c:pt idx="1289">
                  <c:v>3.5014616883114957</c:v>
                </c:pt>
                <c:pt idx="1290">
                  <c:v>3.4964616883114958</c:v>
                </c:pt>
                <c:pt idx="1291">
                  <c:v>3.4914616883114959</c:v>
                </c:pt>
                <c:pt idx="1292">
                  <c:v>3.4864616883114961</c:v>
                </c:pt>
                <c:pt idx="1293">
                  <c:v>3.4814616883114962</c:v>
                </c:pt>
                <c:pt idx="1294">
                  <c:v>3.4764616883114963</c:v>
                </c:pt>
                <c:pt idx="1295">
                  <c:v>3.4714616883114964</c:v>
                </c:pt>
                <c:pt idx="1296">
                  <c:v>3.4664616883114965</c:v>
                </c:pt>
                <c:pt idx="1297">
                  <c:v>3.4614616883114966</c:v>
                </c:pt>
                <c:pt idx="1298">
                  <c:v>3.4564616883114967</c:v>
                </c:pt>
                <c:pt idx="1299">
                  <c:v>3.4514616883114968</c:v>
                </c:pt>
                <c:pt idx="1300">
                  <c:v>3.4464616883114969</c:v>
                </c:pt>
                <c:pt idx="1301">
                  <c:v>3.441461688311497</c:v>
                </c:pt>
                <c:pt idx="1302">
                  <c:v>3.4364616883114971</c:v>
                </c:pt>
                <c:pt idx="1303">
                  <c:v>3.4314616883114972</c:v>
                </c:pt>
                <c:pt idx="1304">
                  <c:v>3.4264616883114973</c:v>
                </c:pt>
                <c:pt idx="1305">
                  <c:v>3.4214616883114974</c:v>
                </c:pt>
                <c:pt idx="1306">
                  <c:v>3.4164616883114975</c:v>
                </c:pt>
                <c:pt idx="1307">
                  <c:v>3.4114616883114977</c:v>
                </c:pt>
                <c:pt idx="1308">
                  <c:v>3.4064616883114978</c:v>
                </c:pt>
                <c:pt idx="1309">
                  <c:v>3.4014616883114979</c:v>
                </c:pt>
                <c:pt idx="1310">
                  <c:v>3.396461688311498</c:v>
                </c:pt>
                <c:pt idx="1311">
                  <c:v>3.3914616883114981</c:v>
                </c:pt>
                <c:pt idx="1312">
                  <c:v>3.3864616883114982</c:v>
                </c:pt>
                <c:pt idx="1313">
                  <c:v>3.3814616883114983</c:v>
                </c:pt>
                <c:pt idx="1314">
                  <c:v>3.3764616883114984</c:v>
                </c:pt>
                <c:pt idx="1315">
                  <c:v>3.3714616883114985</c:v>
                </c:pt>
                <c:pt idx="1316">
                  <c:v>3.3664616883114986</c:v>
                </c:pt>
                <c:pt idx="1317">
                  <c:v>3.3614616883114987</c:v>
                </c:pt>
                <c:pt idx="1318">
                  <c:v>3.3564616883114988</c:v>
                </c:pt>
                <c:pt idx="1319">
                  <c:v>3.3514616883114989</c:v>
                </c:pt>
                <c:pt idx="1320">
                  <c:v>3.346461688311499</c:v>
                </c:pt>
                <c:pt idx="1321">
                  <c:v>3.3414616883114991</c:v>
                </c:pt>
                <c:pt idx="1322">
                  <c:v>3.3364616883114993</c:v>
                </c:pt>
                <c:pt idx="1323">
                  <c:v>3.3314616883114994</c:v>
                </c:pt>
                <c:pt idx="1324">
                  <c:v>3.3264616883114995</c:v>
                </c:pt>
                <c:pt idx="1325">
                  <c:v>3.3214616883114996</c:v>
                </c:pt>
                <c:pt idx="1326">
                  <c:v>3.3164616883114997</c:v>
                </c:pt>
                <c:pt idx="1327">
                  <c:v>3.3114616883114998</c:v>
                </c:pt>
                <c:pt idx="1328">
                  <c:v>3.3064616883114999</c:v>
                </c:pt>
                <c:pt idx="1329">
                  <c:v>3.3014616883115</c:v>
                </c:pt>
                <c:pt idx="1330">
                  <c:v>3.2964616883115001</c:v>
                </c:pt>
                <c:pt idx="1331">
                  <c:v>3.2914616883115002</c:v>
                </c:pt>
                <c:pt idx="1332">
                  <c:v>3.2864616883115003</c:v>
                </c:pt>
                <c:pt idx="1333">
                  <c:v>3.2814616883115004</c:v>
                </c:pt>
                <c:pt idx="1334">
                  <c:v>3.2764616883115005</c:v>
                </c:pt>
                <c:pt idx="1335">
                  <c:v>3.2714616883115006</c:v>
                </c:pt>
                <c:pt idx="1336">
                  <c:v>3.2664616883115007</c:v>
                </c:pt>
                <c:pt idx="1337">
                  <c:v>3.2614616883115009</c:v>
                </c:pt>
                <c:pt idx="1338">
                  <c:v>3.256461688311501</c:v>
                </c:pt>
                <c:pt idx="1339">
                  <c:v>3.2514616883115011</c:v>
                </c:pt>
                <c:pt idx="1340">
                  <c:v>3.2464616883115012</c:v>
                </c:pt>
                <c:pt idx="1341">
                  <c:v>3.2414616883115013</c:v>
                </c:pt>
                <c:pt idx="1342">
                  <c:v>3.2364616883115014</c:v>
                </c:pt>
                <c:pt idx="1343">
                  <c:v>3.2314616883115015</c:v>
                </c:pt>
                <c:pt idx="1344">
                  <c:v>3.2264616883115016</c:v>
                </c:pt>
                <c:pt idx="1345">
                  <c:v>3.2214616883115017</c:v>
                </c:pt>
                <c:pt idx="1346">
                  <c:v>3.2164616883115018</c:v>
                </c:pt>
                <c:pt idx="1347">
                  <c:v>3.2114616883115019</c:v>
                </c:pt>
                <c:pt idx="1348">
                  <c:v>3.206461688311502</c:v>
                </c:pt>
                <c:pt idx="1349">
                  <c:v>3.2014616883115021</c:v>
                </c:pt>
                <c:pt idx="1350">
                  <c:v>3.1964616883115022</c:v>
                </c:pt>
                <c:pt idx="1351">
                  <c:v>3.1914616883115023</c:v>
                </c:pt>
                <c:pt idx="1352">
                  <c:v>3.1864616883115024</c:v>
                </c:pt>
                <c:pt idx="1353">
                  <c:v>3.1814616883115026</c:v>
                </c:pt>
                <c:pt idx="1354">
                  <c:v>3.1764616883115027</c:v>
                </c:pt>
                <c:pt idx="1355">
                  <c:v>3.1714616883115028</c:v>
                </c:pt>
                <c:pt idx="1356">
                  <c:v>3.1664616883115029</c:v>
                </c:pt>
                <c:pt idx="1357">
                  <c:v>3.161461688311503</c:v>
                </c:pt>
                <c:pt idx="1358">
                  <c:v>3.1564616883115031</c:v>
                </c:pt>
                <c:pt idx="1359">
                  <c:v>3.1514616883115032</c:v>
                </c:pt>
                <c:pt idx="1360">
                  <c:v>3.1464616883115033</c:v>
                </c:pt>
                <c:pt idx="1361">
                  <c:v>3.1414616883115034</c:v>
                </c:pt>
                <c:pt idx="1362">
                  <c:v>3.1364616883115035</c:v>
                </c:pt>
                <c:pt idx="1363">
                  <c:v>3.1314616883115036</c:v>
                </c:pt>
                <c:pt idx="1364">
                  <c:v>3.1264616883115037</c:v>
                </c:pt>
                <c:pt idx="1365">
                  <c:v>3.1214616883115038</c:v>
                </c:pt>
                <c:pt idx="1366">
                  <c:v>3.1164616883115039</c:v>
                </c:pt>
                <c:pt idx="1367">
                  <c:v>3.111461688311504</c:v>
                </c:pt>
                <c:pt idx="1368">
                  <c:v>3.1064616883115042</c:v>
                </c:pt>
                <c:pt idx="1369">
                  <c:v>3.1014616883115043</c:v>
                </c:pt>
                <c:pt idx="1370">
                  <c:v>3.0964616883115044</c:v>
                </c:pt>
                <c:pt idx="1371">
                  <c:v>3.0914616883115045</c:v>
                </c:pt>
                <c:pt idx="1372">
                  <c:v>3.0864616883115046</c:v>
                </c:pt>
                <c:pt idx="1373">
                  <c:v>3.0814616883115047</c:v>
                </c:pt>
                <c:pt idx="1374">
                  <c:v>3.0764616883115048</c:v>
                </c:pt>
                <c:pt idx="1375">
                  <c:v>3.0714616883115049</c:v>
                </c:pt>
                <c:pt idx="1376">
                  <c:v>3.066461688311505</c:v>
                </c:pt>
                <c:pt idx="1377">
                  <c:v>3.0614616883115051</c:v>
                </c:pt>
                <c:pt idx="1378">
                  <c:v>3.0564616883115052</c:v>
                </c:pt>
                <c:pt idx="1379">
                  <c:v>3.0514616883115053</c:v>
                </c:pt>
                <c:pt idx="1380">
                  <c:v>3.0464616883115054</c:v>
                </c:pt>
                <c:pt idx="1381">
                  <c:v>3.0414616883115055</c:v>
                </c:pt>
                <c:pt idx="1382">
                  <c:v>3.0364616883115056</c:v>
                </c:pt>
                <c:pt idx="1383">
                  <c:v>3.0314616883115058</c:v>
                </c:pt>
                <c:pt idx="1384">
                  <c:v>3.0264616883115059</c:v>
                </c:pt>
                <c:pt idx="1385">
                  <c:v>3.021461688311506</c:v>
                </c:pt>
                <c:pt idx="1386">
                  <c:v>3.0164616883115061</c:v>
                </c:pt>
                <c:pt idx="1387">
                  <c:v>3.0114616883115062</c:v>
                </c:pt>
                <c:pt idx="1388">
                  <c:v>3.0064616883115063</c:v>
                </c:pt>
                <c:pt idx="1389">
                  <c:v>3.0014616883115064</c:v>
                </c:pt>
                <c:pt idx="1390">
                  <c:v>2.9964616883115065</c:v>
                </c:pt>
                <c:pt idx="1391">
                  <c:v>2.9914616883115066</c:v>
                </c:pt>
                <c:pt idx="1392">
                  <c:v>2.9864616883115067</c:v>
                </c:pt>
                <c:pt idx="1393">
                  <c:v>2.9814616883115068</c:v>
                </c:pt>
                <c:pt idx="1394">
                  <c:v>2.9764616883115069</c:v>
                </c:pt>
                <c:pt idx="1395">
                  <c:v>2.971461688311507</c:v>
                </c:pt>
                <c:pt idx="1396">
                  <c:v>2.9664616883115071</c:v>
                </c:pt>
                <c:pt idx="1397">
                  <c:v>2.9614616883115072</c:v>
                </c:pt>
                <c:pt idx="1398">
                  <c:v>2.9564616883115074</c:v>
                </c:pt>
                <c:pt idx="1399">
                  <c:v>2.9514616883115075</c:v>
                </c:pt>
                <c:pt idx="1400">
                  <c:v>2.9464616883115076</c:v>
                </c:pt>
                <c:pt idx="1401">
                  <c:v>2.9414616883115077</c:v>
                </c:pt>
                <c:pt idx="1402">
                  <c:v>2.9364616883115078</c:v>
                </c:pt>
                <c:pt idx="1403">
                  <c:v>2.9314616883115079</c:v>
                </c:pt>
                <c:pt idx="1404">
                  <c:v>2.926461688311508</c:v>
                </c:pt>
                <c:pt idx="1405">
                  <c:v>2.9214616883115081</c:v>
                </c:pt>
                <c:pt idx="1406">
                  <c:v>2.9164616883115082</c:v>
                </c:pt>
                <c:pt idx="1407">
                  <c:v>2.9114616883115083</c:v>
                </c:pt>
                <c:pt idx="1408">
                  <c:v>2.9064616883115084</c:v>
                </c:pt>
                <c:pt idx="1409">
                  <c:v>2.9014616883115085</c:v>
                </c:pt>
                <c:pt idx="1410">
                  <c:v>2.8964616883115086</c:v>
                </c:pt>
                <c:pt idx="1411">
                  <c:v>2.8914616883115087</c:v>
                </c:pt>
                <c:pt idx="1412">
                  <c:v>2.8864616883115088</c:v>
                </c:pt>
                <c:pt idx="1413">
                  <c:v>2.881461688311509</c:v>
                </c:pt>
                <c:pt idx="1414">
                  <c:v>2.8764616883115091</c:v>
                </c:pt>
                <c:pt idx="1415">
                  <c:v>2.8714616883115092</c:v>
                </c:pt>
                <c:pt idx="1416">
                  <c:v>2.8664616883115093</c:v>
                </c:pt>
                <c:pt idx="1417">
                  <c:v>2.8614616883115094</c:v>
                </c:pt>
                <c:pt idx="1418">
                  <c:v>2.8564616883115095</c:v>
                </c:pt>
                <c:pt idx="1419">
                  <c:v>2.8514616883115096</c:v>
                </c:pt>
                <c:pt idx="1420">
                  <c:v>2.8464616883115097</c:v>
                </c:pt>
                <c:pt idx="1421">
                  <c:v>2.8414616883115098</c:v>
                </c:pt>
                <c:pt idx="1422">
                  <c:v>2.8364616883115099</c:v>
                </c:pt>
                <c:pt idx="1423">
                  <c:v>2.83146168831151</c:v>
                </c:pt>
                <c:pt idx="1424">
                  <c:v>2.8264616883115101</c:v>
                </c:pt>
                <c:pt idx="1425">
                  <c:v>2.8214616883115102</c:v>
                </c:pt>
                <c:pt idx="1426">
                  <c:v>2.8164616883115103</c:v>
                </c:pt>
                <c:pt idx="1427">
                  <c:v>2.8114616883115104</c:v>
                </c:pt>
                <c:pt idx="1428">
                  <c:v>2.8064616883115105</c:v>
                </c:pt>
                <c:pt idx="1429">
                  <c:v>2.8014616883115107</c:v>
                </c:pt>
                <c:pt idx="1430">
                  <c:v>2.7964616883115108</c:v>
                </c:pt>
                <c:pt idx="1431">
                  <c:v>2.7914616883115109</c:v>
                </c:pt>
                <c:pt idx="1432">
                  <c:v>2.786461688311511</c:v>
                </c:pt>
                <c:pt idx="1433">
                  <c:v>2.7814616883115111</c:v>
                </c:pt>
                <c:pt idx="1434">
                  <c:v>2.7764616883115112</c:v>
                </c:pt>
                <c:pt idx="1435">
                  <c:v>2.7714616883115113</c:v>
                </c:pt>
                <c:pt idx="1436">
                  <c:v>2.7664616883115114</c:v>
                </c:pt>
                <c:pt idx="1437">
                  <c:v>2.7614616883115115</c:v>
                </c:pt>
                <c:pt idx="1438">
                  <c:v>2.7564616883115116</c:v>
                </c:pt>
                <c:pt idx="1439">
                  <c:v>2.7514616883115117</c:v>
                </c:pt>
                <c:pt idx="1440">
                  <c:v>2.7464616883115118</c:v>
                </c:pt>
                <c:pt idx="1441">
                  <c:v>2.7414616883115119</c:v>
                </c:pt>
                <c:pt idx="1442">
                  <c:v>2.736461688311512</c:v>
                </c:pt>
                <c:pt idx="1443">
                  <c:v>2.7314616883115121</c:v>
                </c:pt>
                <c:pt idx="1444">
                  <c:v>2.7264616883115123</c:v>
                </c:pt>
                <c:pt idx="1445">
                  <c:v>2.7214616883115124</c:v>
                </c:pt>
                <c:pt idx="1446">
                  <c:v>2.7164616883115125</c:v>
                </c:pt>
                <c:pt idx="1447">
                  <c:v>2.7114616883115126</c:v>
                </c:pt>
                <c:pt idx="1448">
                  <c:v>2.7064616883115127</c:v>
                </c:pt>
                <c:pt idx="1449">
                  <c:v>2.7014616883115128</c:v>
                </c:pt>
                <c:pt idx="1450">
                  <c:v>2.6964616883115129</c:v>
                </c:pt>
                <c:pt idx="1451">
                  <c:v>2.691461688311513</c:v>
                </c:pt>
                <c:pt idx="1452">
                  <c:v>2.6864616883115131</c:v>
                </c:pt>
                <c:pt idx="1453">
                  <c:v>2.6814616883115132</c:v>
                </c:pt>
                <c:pt idx="1454">
                  <c:v>2.6764616883115133</c:v>
                </c:pt>
                <c:pt idx="1455">
                  <c:v>2.6714616883115134</c:v>
                </c:pt>
                <c:pt idx="1456">
                  <c:v>2.6664616883115135</c:v>
                </c:pt>
                <c:pt idx="1457">
                  <c:v>2.6614616883115136</c:v>
                </c:pt>
                <c:pt idx="1458">
                  <c:v>2.6564616883115137</c:v>
                </c:pt>
                <c:pt idx="1459">
                  <c:v>2.6514616883115139</c:v>
                </c:pt>
                <c:pt idx="1460">
                  <c:v>2.646461688311514</c:v>
                </c:pt>
                <c:pt idx="1461">
                  <c:v>2.6414616883115141</c:v>
                </c:pt>
                <c:pt idx="1462">
                  <c:v>2.6364616883115142</c:v>
                </c:pt>
                <c:pt idx="1463">
                  <c:v>2.6314616883115143</c:v>
                </c:pt>
                <c:pt idx="1464">
                  <c:v>2.6264616883115144</c:v>
                </c:pt>
                <c:pt idx="1465">
                  <c:v>2.6214616883115145</c:v>
                </c:pt>
                <c:pt idx="1466">
                  <c:v>2.6164616883115146</c:v>
                </c:pt>
                <c:pt idx="1467">
                  <c:v>2.6114616883115147</c:v>
                </c:pt>
                <c:pt idx="1468">
                  <c:v>2.6064616883115148</c:v>
                </c:pt>
                <c:pt idx="1469">
                  <c:v>2.6014616883115149</c:v>
                </c:pt>
                <c:pt idx="1470">
                  <c:v>2.596461688311515</c:v>
                </c:pt>
                <c:pt idx="1471">
                  <c:v>2.5914616883115151</c:v>
                </c:pt>
                <c:pt idx="1472">
                  <c:v>2.5864616883115152</c:v>
                </c:pt>
                <c:pt idx="1473">
                  <c:v>2.5814616883115153</c:v>
                </c:pt>
                <c:pt idx="1474">
                  <c:v>2.5764616883115155</c:v>
                </c:pt>
                <c:pt idx="1475">
                  <c:v>2.5714616883115156</c:v>
                </c:pt>
                <c:pt idx="1476">
                  <c:v>2.5664616883115157</c:v>
                </c:pt>
                <c:pt idx="1477">
                  <c:v>2.5614616883115158</c:v>
                </c:pt>
                <c:pt idx="1478">
                  <c:v>2.5564616883115159</c:v>
                </c:pt>
                <c:pt idx="1479">
                  <c:v>2.551461688311516</c:v>
                </c:pt>
                <c:pt idx="1480">
                  <c:v>2.5464616883115161</c:v>
                </c:pt>
                <c:pt idx="1481">
                  <c:v>2.5414616883115162</c:v>
                </c:pt>
                <c:pt idx="1482">
                  <c:v>2.5364616883115163</c:v>
                </c:pt>
                <c:pt idx="1483">
                  <c:v>2.5314616883115164</c:v>
                </c:pt>
                <c:pt idx="1484">
                  <c:v>2.5264616883115165</c:v>
                </c:pt>
                <c:pt idx="1485">
                  <c:v>2.5214616883115166</c:v>
                </c:pt>
                <c:pt idx="1486">
                  <c:v>2.5164616883115167</c:v>
                </c:pt>
                <c:pt idx="1487">
                  <c:v>2.5114616883115168</c:v>
                </c:pt>
                <c:pt idx="1488">
                  <c:v>2.5064616883115169</c:v>
                </c:pt>
                <c:pt idx="1489">
                  <c:v>2.5014616883115171</c:v>
                </c:pt>
                <c:pt idx="1490">
                  <c:v>2.4964616883115172</c:v>
                </c:pt>
                <c:pt idx="1491">
                  <c:v>2.4914616883115173</c:v>
                </c:pt>
                <c:pt idx="1492">
                  <c:v>2.4864616883115174</c:v>
                </c:pt>
                <c:pt idx="1493">
                  <c:v>2.4814616883115175</c:v>
                </c:pt>
                <c:pt idx="1494">
                  <c:v>2.4764616883115176</c:v>
                </c:pt>
                <c:pt idx="1495">
                  <c:v>2.4714616883115177</c:v>
                </c:pt>
                <c:pt idx="1496">
                  <c:v>2.4664616883115178</c:v>
                </c:pt>
                <c:pt idx="1497">
                  <c:v>2.4614616883115179</c:v>
                </c:pt>
                <c:pt idx="1498">
                  <c:v>2.456461688311518</c:v>
                </c:pt>
                <c:pt idx="1499">
                  <c:v>2.4514616883115181</c:v>
                </c:pt>
                <c:pt idx="1500">
                  <c:v>2.4464616883115182</c:v>
                </c:pt>
                <c:pt idx="1501">
                  <c:v>2.4414616883115183</c:v>
                </c:pt>
                <c:pt idx="1502">
                  <c:v>2.4364616883115184</c:v>
                </c:pt>
                <c:pt idx="1503">
                  <c:v>2.4314616883115185</c:v>
                </c:pt>
                <c:pt idx="1504">
                  <c:v>2.4264616883115186</c:v>
                </c:pt>
                <c:pt idx="1505">
                  <c:v>2.4214616883115188</c:v>
                </c:pt>
                <c:pt idx="1506">
                  <c:v>2.4164616883115189</c:v>
                </c:pt>
                <c:pt idx="1507">
                  <c:v>2.411461688311519</c:v>
                </c:pt>
                <c:pt idx="1508">
                  <c:v>2.4064616883115191</c:v>
                </c:pt>
                <c:pt idx="1509">
                  <c:v>2.4014616883115192</c:v>
                </c:pt>
                <c:pt idx="1510">
                  <c:v>2.3964616883115193</c:v>
                </c:pt>
                <c:pt idx="1511">
                  <c:v>2.3914616883115194</c:v>
                </c:pt>
                <c:pt idx="1512">
                  <c:v>2.3864616883115195</c:v>
                </c:pt>
                <c:pt idx="1513">
                  <c:v>2.3814616883115196</c:v>
                </c:pt>
                <c:pt idx="1514">
                  <c:v>2.3764616883115197</c:v>
                </c:pt>
                <c:pt idx="1515">
                  <c:v>2.3714616883115198</c:v>
                </c:pt>
                <c:pt idx="1516">
                  <c:v>2.3664616883115199</c:v>
                </c:pt>
                <c:pt idx="1517">
                  <c:v>2.36146168831152</c:v>
                </c:pt>
                <c:pt idx="1518">
                  <c:v>2.3564616883115201</c:v>
                </c:pt>
                <c:pt idx="1519">
                  <c:v>2.3514616883115202</c:v>
                </c:pt>
                <c:pt idx="1520">
                  <c:v>2.3464616883115204</c:v>
                </c:pt>
                <c:pt idx="1521">
                  <c:v>2.3414616883115205</c:v>
                </c:pt>
                <c:pt idx="1522">
                  <c:v>2.3364616883115206</c:v>
                </c:pt>
                <c:pt idx="1523">
                  <c:v>2.3314616883115207</c:v>
                </c:pt>
                <c:pt idx="1524">
                  <c:v>2.3264616883115208</c:v>
                </c:pt>
                <c:pt idx="1525">
                  <c:v>2.3214616883115209</c:v>
                </c:pt>
                <c:pt idx="1526">
                  <c:v>2.316461688311521</c:v>
                </c:pt>
                <c:pt idx="1527">
                  <c:v>2.3114616883115211</c:v>
                </c:pt>
                <c:pt idx="1528">
                  <c:v>2.3064616883115212</c:v>
                </c:pt>
                <c:pt idx="1529">
                  <c:v>2.3014616883115213</c:v>
                </c:pt>
                <c:pt idx="1530">
                  <c:v>2.2964616883115214</c:v>
                </c:pt>
                <c:pt idx="1531">
                  <c:v>2.2914616883115215</c:v>
                </c:pt>
                <c:pt idx="1532">
                  <c:v>2.2864616883115216</c:v>
                </c:pt>
                <c:pt idx="1533">
                  <c:v>2.2814616883115217</c:v>
                </c:pt>
                <c:pt idx="1534">
                  <c:v>2.2764616883115218</c:v>
                </c:pt>
                <c:pt idx="1535">
                  <c:v>2.271461688311522</c:v>
                </c:pt>
                <c:pt idx="1536">
                  <c:v>2.2664616883115221</c:v>
                </c:pt>
                <c:pt idx="1537">
                  <c:v>2.2614616883115222</c:v>
                </c:pt>
                <c:pt idx="1538">
                  <c:v>2.2564616883115223</c:v>
                </c:pt>
                <c:pt idx="1539">
                  <c:v>2.2514616883115224</c:v>
                </c:pt>
                <c:pt idx="1540">
                  <c:v>2.2464616883115225</c:v>
                </c:pt>
                <c:pt idx="1541">
                  <c:v>2.2414616883115226</c:v>
                </c:pt>
                <c:pt idx="1542">
                  <c:v>2.2364616883115227</c:v>
                </c:pt>
                <c:pt idx="1543">
                  <c:v>2.2314616883115228</c:v>
                </c:pt>
                <c:pt idx="1544">
                  <c:v>2.2264616883115229</c:v>
                </c:pt>
                <c:pt idx="1545">
                  <c:v>2.221461688311523</c:v>
                </c:pt>
                <c:pt idx="1546">
                  <c:v>2.2164616883115231</c:v>
                </c:pt>
                <c:pt idx="1547">
                  <c:v>2.2114616883115232</c:v>
                </c:pt>
                <c:pt idx="1548">
                  <c:v>2.2064616883115233</c:v>
                </c:pt>
                <c:pt idx="1549">
                  <c:v>2.2014616883115234</c:v>
                </c:pt>
                <c:pt idx="1550">
                  <c:v>2.1964616883115236</c:v>
                </c:pt>
                <c:pt idx="1551">
                  <c:v>2.1914616883115237</c:v>
                </c:pt>
                <c:pt idx="1552">
                  <c:v>2.1864616883115238</c:v>
                </c:pt>
                <c:pt idx="1553">
                  <c:v>2.1814616883115239</c:v>
                </c:pt>
                <c:pt idx="1554">
                  <c:v>2.176461688311524</c:v>
                </c:pt>
                <c:pt idx="1555">
                  <c:v>2.1714616883115241</c:v>
                </c:pt>
                <c:pt idx="1556">
                  <c:v>2.1664616883115242</c:v>
                </c:pt>
                <c:pt idx="1557">
                  <c:v>2.1614616883115243</c:v>
                </c:pt>
                <c:pt idx="1558">
                  <c:v>2.1564616883115244</c:v>
                </c:pt>
                <c:pt idx="1559">
                  <c:v>2.1514616883115245</c:v>
                </c:pt>
                <c:pt idx="1560">
                  <c:v>2.1464616883115246</c:v>
                </c:pt>
                <c:pt idx="1561">
                  <c:v>2.1414616883115247</c:v>
                </c:pt>
                <c:pt idx="1562">
                  <c:v>2.1364616883115248</c:v>
                </c:pt>
                <c:pt idx="1563">
                  <c:v>2.1314616883115249</c:v>
                </c:pt>
                <c:pt idx="1564">
                  <c:v>2.126461688311525</c:v>
                </c:pt>
                <c:pt idx="1565">
                  <c:v>2.1214616883115252</c:v>
                </c:pt>
                <c:pt idx="1566">
                  <c:v>2.1164616883115253</c:v>
                </c:pt>
                <c:pt idx="1567">
                  <c:v>2.1114616883115254</c:v>
                </c:pt>
                <c:pt idx="1568">
                  <c:v>2.1064616883115255</c:v>
                </c:pt>
                <c:pt idx="1569">
                  <c:v>2.1014616883115256</c:v>
                </c:pt>
                <c:pt idx="1570">
                  <c:v>2.0964616883115257</c:v>
                </c:pt>
                <c:pt idx="1571">
                  <c:v>2.0914616883115258</c:v>
                </c:pt>
                <c:pt idx="1572">
                  <c:v>2.0864616883115259</c:v>
                </c:pt>
                <c:pt idx="1573">
                  <c:v>2.081461688311526</c:v>
                </c:pt>
                <c:pt idx="1574">
                  <c:v>2.0764616883115261</c:v>
                </c:pt>
                <c:pt idx="1575">
                  <c:v>2.0714616883115262</c:v>
                </c:pt>
                <c:pt idx="1576">
                  <c:v>2.0664616883115263</c:v>
                </c:pt>
                <c:pt idx="1577">
                  <c:v>2.0614616883115264</c:v>
                </c:pt>
                <c:pt idx="1578">
                  <c:v>2.0564616883115265</c:v>
                </c:pt>
                <c:pt idx="1579">
                  <c:v>2.0514616883115266</c:v>
                </c:pt>
                <c:pt idx="1580">
                  <c:v>2.0464616883115267</c:v>
                </c:pt>
                <c:pt idx="1581">
                  <c:v>2.0414616883115269</c:v>
                </c:pt>
                <c:pt idx="1582">
                  <c:v>2.036461688311527</c:v>
                </c:pt>
                <c:pt idx="1583">
                  <c:v>2.0314616883115271</c:v>
                </c:pt>
                <c:pt idx="1584">
                  <c:v>2.0264616883115272</c:v>
                </c:pt>
                <c:pt idx="1585">
                  <c:v>2.0214616883115273</c:v>
                </c:pt>
                <c:pt idx="1586">
                  <c:v>2.0164616883115274</c:v>
                </c:pt>
                <c:pt idx="1587">
                  <c:v>2.0114616883115275</c:v>
                </c:pt>
                <c:pt idx="1588">
                  <c:v>2.0064616883115276</c:v>
                </c:pt>
                <c:pt idx="1589">
                  <c:v>2.0014616883115277</c:v>
                </c:pt>
                <c:pt idx="1590">
                  <c:v>1.9964616883115278</c:v>
                </c:pt>
                <c:pt idx="1591">
                  <c:v>1.9914616883115279</c:v>
                </c:pt>
                <c:pt idx="1592">
                  <c:v>1.986461688311528</c:v>
                </c:pt>
                <c:pt idx="1593">
                  <c:v>1.9814616883115281</c:v>
                </c:pt>
                <c:pt idx="1594">
                  <c:v>1.9764616883115282</c:v>
                </c:pt>
                <c:pt idx="1595">
                  <c:v>1.9714616883115283</c:v>
                </c:pt>
                <c:pt idx="1596">
                  <c:v>1.9664616883115285</c:v>
                </c:pt>
                <c:pt idx="1597">
                  <c:v>1.9614616883115286</c:v>
                </c:pt>
                <c:pt idx="1598">
                  <c:v>1.9564616883115287</c:v>
                </c:pt>
                <c:pt idx="1599">
                  <c:v>1.9514616883115288</c:v>
                </c:pt>
                <c:pt idx="1600">
                  <c:v>1.9464616883115289</c:v>
                </c:pt>
                <c:pt idx="1601">
                  <c:v>1.941461688311529</c:v>
                </c:pt>
                <c:pt idx="1602">
                  <c:v>1.9364616883115291</c:v>
                </c:pt>
                <c:pt idx="1603">
                  <c:v>1.9314616883115292</c:v>
                </c:pt>
                <c:pt idx="1604">
                  <c:v>1.9264616883115293</c:v>
                </c:pt>
                <c:pt idx="1605">
                  <c:v>1.9214616883115294</c:v>
                </c:pt>
                <c:pt idx="1606">
                  <c:v>1.9164616883115295</c:v>
                </c:pt>
                <c:pt idx="1607">
                  <c:v>1.9114616883115296</c:v>
                </c:pt>
                <c:pt idx="1608">
                  <c:v>1.9064616883115297</c:v>
                </c:pt>
                <c:pt idx="1609">
                  <c:v>1.9014616883115298</c:v>
                </c:pt>
                <c:pt idx="1610">
                  <c:v>1.8964616883115299</c:v>
                </c:pt>
                <c:pt idx="1611">
                  <c:v>1.8914616883115301</c:v>
                </c:pt>
                <c:pt idx="1612">
                  <c:v>1.8864616883115302</c:v>
                </c:pt>
                <c:pt idx="1613">
                  <c:v>1.8814616883115303</c:v>
                </c:pt>
                <c:pt idx="1614">
                  <c:v>1.8764616883115304</c:v>
                </c:pt>
                <c:pt idx="1615">
                  <c:v>1.8714616883115305</c:v>
                </c:pt>
                <c:pt idx="1616">
                  <c:v>1.8664616883115306</c:v>
                </c:pt>
                <c:pt idx="1617">
                  <c:v>1.8614616883115307</c:v>
                </c:pt>
                <c:pt idx="1618">
                  <c:v>1.8564616883115308</c:v>
                </c:pt>
                <c:pt idx="1619">
                  <c:v>1.8514616883115309</c:v>
                </c:pt>
                <c:pt idx="1620">
                  <c:v>1.846461688311531</c:v>
                </c:pt>
                <c:pt idx="1621">
                  <c:v>1.8414616883115311</c:v>
                </c:pt>
                <c:pt idx="1622">
                  <c:v>1.8364616883115312</c:v>
                </c:pt>
                <c:pt idx="1623">
                  <c:v>1.8314616883115313</c:v>
                </c:pt>
                <c:pt idx="1624">
                  <c:v>1.8264616883115314</c:v>
                </c:pt>
                <c:pt idx="1625">
                  <c:v>1.8214616883115315</c:v>
                </c:pt>
                <c:pt idx="1626">
                  <c:v>1.8164616883115317</c:v>
                </c:pt>
                <c:pt idx="1627">
                  <c:v>1.8114616883115318</c:v>
                </c:pt>
                <c:pt idx="1628">
                  <c:v>1.8064616883115319</c:v>
                </c:pt>
                <c:pt idx="1629">
                  <c:v>1.801461688311532</c:v>
                </c:pt>
                <c:pt idx="1630">
                  <c:v>1.7964616883115321</c:v>
                </c:pt>
                <c:pt idx="1631">
                  <c:v>1.7914616883115322</c:v>
                </c:pt>
                <c:pt idx="1632">
                  <c:v>1.7864616883115323</c:v>
                </c:pt>
                <c:pt idx="1633">
                  <c:v>1.7814616883115324</c:v>
                </c:pt>
                <c:pt idx="1634">
                  <c:v>1.7764616883115325</c:v>
                </c:pt>
                <c:pt idx="1635">
                  <c:v>1.7714616883115326</c:v>
                </c:pt>
                <c:pt idx="1636">
                  <c:v>1.7664616883115327</c:v>
                </c:pt>
                <c:pt idx="1637">
                  <c:v>1.7614616883115328</c:v>
                </c:pt>
                <c:pt idx="1638">
                  <c:v>1.7564616883115329</c:v>
                </c:pt>
                <c:pt idx="1639">
                  <c:v>1.751461688311533</c:v>
                </c:pt>
                <c:pt idx="1640">
                  <c:v>1.7464616883115331</c:v>
                </c:pt>
                <c:pt idx="1641">
                  <c:v>1.7414616883115333</c:v>
                </c:pt>
                <c:pt idx="1642">
                  <c:v>1.7364616883115334</c:v>
                </c:pt>
                <c:pt idx="1643">
                  <c:v>1.7314616883115335</c:v>
                </c:pt>
                <c:pt idx="1644">
                  <c:v>1.7264616883115336</c:v>
                </c:pt>
                <c:pt idx="1645">
                  <c:v>1.7214616883115337</c:v>
                </c:pt>
                <c:pt idx="1646">
                  <c:v>1.7164616883115338</c:v>
                </c:pt>
                <c:pt idx="1647">
                  <c:v>1.7114616883115339</c:v>
                </c:pt>
                <c:pt idx="1648">
                  <c:v>1.706461688311534</c:v>
                </c:pt>
                <c:pt idx="1649">
                  <c:v>1.7014616883115341</c:v>
                </c:pt>
                <c:pt idx="1650">
                  <c:v>1.6964616883115342</c:v>
                </c:pt>
                <c:pt idx="1651">
                  <c:v>1.6914616883115343</c:v>
                </c:pt>
                <c:pt idx="1652">
                  <c:v>1.6864616883115344</c:v>
                </c:pt>
                <c:pt idx="1653">
                  <c:v>1.6814616883115345</c:v>
                </c:pt>
                <c:pt idx="1654">
                  <c:v>1.6764616883115346</c:v>
                </c:pt>
                <c:pt idx="1655">
                  <c:v>1.6714616883115347</c:v>
                </c:pt>
                <c:pt idx="1656">
                  <c:v>1.6664616883115349</c:v>
                </c:pt>
                <c:pt idx="1657">
                  <c:v>1.661461688311535</c:v>
                </c:pt>
                <c:pt idx="1658">
                  <c:v>1.6564616883115351</c:v>
                </c:pt>
                <c:pt idx="1659">
                  <c:v>1.6514616883115352</c:v>
                </c:pt>
                <c:pt idx="1660">
                  <c:v>1.6464616883115353</c:v>
                </c:pt>
                <c:pt idx="1661">
                  <c:v>1.6414616883115354</c:v>
                </c:pt>
                <c:pt idx="1662">
                  <c:v>1.6364616883115355</c:v>
                </c:pt>
                <c:pt idx="1663">
                  <c:v>1.6314616883115356</c:v>
                </c:pt>
                <c:pt idx="1664">
                  <c:v>1.6264616883115357</c:v>
                </c:pt>
                <c:pt idx="1665">
                  <c:v>1.6214616883115358</c:v>
                </c:pt>
                <c:pt idx="1666">
                  <c:v>1.6164616883115359</c:v>
                </c:pt>
                <c:pt idx="1667">
                  <c:v>1.611461688311536</c:v>
                </c:pt>
                <c:pt idx="1668">
                  <c:v>1.6064616883115361</c:v>
                </c:pt>
                <c:pt idx="1669">
                  <c:v>1.6014616883115362</c:v>
                </c:pt>
                <c:pt idx="1670">
                  <c:v>1.5964616883115363</c:v>
                </c:pt>
                <c:pt idx="1671">
                  <c:v>1.5914616883115364</c:v>
                </c:pt>
                <c:pt idx="1672">
                  <c:v>1.5864616883115366</c:v>
                </c:pt>
                <c:pt idx="1673">
                  <c:v>1.5814616883115367</c:v>
                </c:pt>
                <c:pt idx="1674">
                  <c:v>1.5764616883115368</c:v>
                </c:pt>
                <c:pt idx="1675">
                  <c:v>1.5714616883115369</c:v>
                </c:pt>
                <c:pt idx="1676">
                  <c:v>1.566461688311537</c:v>
                </c:pt>
                <c:pt idx="1677">
                  <c:v>1.5614616883115371</c:v>
                </c:pt>
                <c:pt idx="1678">
                  <c:v>1.5564616883115372</c:v>
                </c:pt>
                <c:pt idx="1679">
                  <c:v>1.5514616883115373</c:v>
                </c:pt>
                <c:pt idx="1680">
                  <c:v>1.5464616883115374</c:v>
                </c:pt>
                <c:pt idx="1681">
                  <c:v>1.5414616883115375</c:v>
                </c:pt>
                <c:pt idx="1682">
                  <c:v>1.5364616883115376</c:v>
                </c:pt>
                <c:pt idx="1683">
                  <c:v>1.5314616883115377</c:v>
                </c:pt>
                <c:pt idx="1684">
                  <c:v>1.5264616883115378</c:v>
                </c:pt>
                <c:pt idx="1685">
                  <c:v>1.5214616883115379</c:v>
                </c:pt>
                <c:pt idx="1686">
                  <c:v>1.516461688311538</c:v>
                </c:pt>
                <c:pt idx="1687">
                  <c:v>1.5114616883115382</c:v>
                </c:pt>
                <c:pt idx="1688">
                  <c:v>1.5064616883115383</c:v>
                </c:pt>
                <c:pt idx="1689">
                  <c:v>1.5014616883115384</c:v>
                </c:pt>
                <c:pt idx="1690">
                  <c:v>1.4964616883115385</c:v>
                </c:pt>
                <c:pt idx="1691">
                  <c:v>1.4914616883115386</c:v>
                </c:pt>
                <c:pt idx="1692">
                  <c:v>1.4864616883115387</c:v>
                </c:pt>
                <c:pt idx="1693">
                  <c:v>1.4814616883115388</c:v>
                </c:pt>
                <c:pt idx="1694">
                  <c:v>1.4764616883115389</c:v>
                </c:pt>
                <c:pt idx="1695">
                  <c:v>1.471461688311539</c:v>
                </c:pt>
                <c:pt idx="1696">
                  <c:v>1.4664616883115391</c:v>
                </c:pt>
                <c:pt idx="1697">
                  <c:v>1.4614616883115392</c:v>
                </c:pt>
                <c:pt idx="1698">
                  <c:v>1.4564616883115393</c:v>
                </c:pt>
                <c:pt idx="1699">
                  <c:v>1.4514616883115394</c:v>
                </c:pt>
                <c:pt idx="1700">
                  <c:v>1.4464616883115395</c:v>
                </c:pt>
                <c:pt idx="1701">
                  <c:v>1.4414616883115396</c:v>
                </c:pt>
                <c:pt idx="1702">
                  <c:v>1.4364616883115398</c:v>
                </c:pt>
                <c:pt idx="1703">
                  <c:v>1.4314616883115399</c:v>
                </c:pt>
                <c:pt idx="1704">
                  <c:v>1.42646168831154</c:v>
                </c:pt>
                <c:pt idx="1705">
                  <c:v>1.4214616883115401</c:v>
                </c:pt>
                <c:pt idx="1706">
                  <c:v>1.4164616883115402</c:v>
                </c:pt>
                <c:pt idx="1707">
                  <c:v>1.4114616883115403</c:v>
                </c:pt>
                <c:pt idx="1708">
                  <c:v>1.4064616883115404</c:v>
                </c:pt>
                <c:pt idx="1709">
                  <c:v>1.4014616883115405</c:v>
                </c:pt>
                <c:pt idx="1710">
                  <c:v>1.3964616883115406</c:v>
                </c:pt>
                <c:pt idx="1711">
                  <c:v>1.3914616883115407</c:v>
                </c:pt>
                <c:pt idx="1712">
                  <c:v>1.3864616883115408</c:v>
                </c:pt>
                <c:pt idx="1713">
                  <c:v>1.3814616883115409</c:v>
                </c:pt>
                <c:pt idx="1714">
                  <c:v>1.376461688311541</c:v>
                </c:pt>
                <c:pt idx="1715">
                  <c:v>1.3714616883115411</c:v>
                </c:pt>
                <c:pt idx="1716">
                  <c:v>1.3664616883115412</c:v>
                </c:pt>
                <c:pt idx="1717">
                  <c:v>1.3614616883115414</c:v>
                </c:pt>
                <c:pt idx="1718">
                  <c:v>1.3564616883115415</c:v>
                </c:pt>
                <c:pt idx="1719">
                  <c:v>1.3514616883115416</c:v>
                </c:pt>
                <c:pt idx="1720">
                  <c:v>1.3464616883115417</c:v>
                </c:pt>
                <c:pt idx="1721">
                  <c:v>1.3414616883115418</c:v>
                </c:pt>
                <c:pt idx="1722">
                  <c:v>1.3364616883115419</c:v>
                </c:pt>
                <c:pt idx="1723">
                  <c:v>1.331461688311542</c:v>
                </c:pt>
                <c:pt idx="1724">
                  <c:v>1.3264616883115421</c:v>
                </c:pt>
                <c:pt idx="1725">
                  <c:v>1.3214616883115422</c:v>
                </c:pt>
                <c:pt idx="1726">
                  <c:v>1.3164616883115423</c:v>
                </c:pt>
                <c:pt idx="1727">
                  <c:v>1.3114616883115424</c:v>
                </c:pt>
                <c:pt idx="1728">
                  <c:v>1.3064616883115425</c:v>
                </c:pt>
                <c:pt idx="1729">
                  <c:v>1.3014616883115426</c:v>
                </c:pt>
                <c:pt idx="1730">
                  <c:v>1.2964616883115427</c:v>
                </c:pt>
                <c:pt idx="1731">
                  <c:v>1.2914616883115428</c:v>
                </c:pt>
                <c:pt idx="1732">
                  <c:v>1.286461688311543</c:v>
                </c:pt>
                <c:pt idx="1733">
                  <c:v>1.2814616883115431</c:v>
                </c:pt>
                <c:pt idx="1734">
                  <c:v>1.2764616883115432</c:v>
                </c:pt>
                <c:pt idx="1735">
                  <c:v>1.2714616883115433</c:v>
                </c:pt>
                <c:pt idx="1736">
                  <c:v>1.2664616883115434</c:v>
                </c:pt>
                <c:pt idx="1737">
                  <c:v>1.2614616883115435</c:v>
                </c:pt>
                <c:pt idx="1738">
                  <c:v>1.2564616883115436</c:v>
                </c:pt>
                <c:pt idx="1739">
                  <c:v>1.2514616883115437</c:v>
                </c:pt>
                <c:pt idx="1740">
                  <c:v>1.2464616883115438</c:v>
                </c:pt>
                <c:pt idx="1741">
                  <c:v>1.2414616883115439</c:v>
                </c:pt>
                <c:pt idx="1742">
                  <c:v>1.236461688311544</c:v>
                </c:pt>
                <c:pt idx="1743">
                  <c:v>1.2314616883115441</c:v>
                </c:pt>
                <c:pt idx="1744">
                  <c:v>1.2264616883115442</c:v>
                </c:pt>
                <c:pt idx="1745">
                  <c:v>1.2214616883115443</c:v>
                </c:pt>
                <c:pt idx="1746">
                  <c:v>1.2164616883115444</c:v>
                </c:pt>
                <c:pt idx="1747">
                  <c:v>1.2114616883115445</c:v>
                </c:pt>
                <c:pt idx="1748">
                  <c:v>1.2064616883115447</c:v>
                </c:pt>
                <c:pt idx="1749">
                  <c:v>1.2014616883115448</c:v>
                </c:pt>
                <c:pt idx="1750">
                  <c:v>1.1964616883115449</c:v>
                </c:pt>
                <c:pt idx="1751">
                  <c:v>1.191461688311545</c:v>
                </c:pt>
                <c:pt idx="1752">
                  <c:v>1.1864616883115451</c:v>
                </c:pt>
                <c:pt idx="1753">
                  <c:v>1.1814616883115452</c:v>
                </c:pt>
                <c:pt idx="1754">
                  <c:v>1.1764616883115453</c:v>
                </c:pt>
                <c:pt idx="1755">
                  <c:v>1.1714616883115454</c:v>
                </c:pt>
                <c:pt idx="1756">
                  <c:v>1.1664616883115455</c:v>
                </c:pt>
                <c:pt idx="1757">
                  <c:v>1.1614616883115456</c:v>
                </c:pt>
                <c:pt idx="1758">
                  <c:v>1.1564616883115457</c:v>
                </c:pt>
                <c:pt idx="1759">
                  <c:v>1.1514616883115458</c:v>
                </c:pt>
                <c:pt idx="1760">
                  <c:v>1.1464616883115459</c:v>
                </c:pt>
                <c:pt idx="1761">
                  <c:v>1.141461688311546</c:v>
                </c:pt>
                <c:pt idx="1762">
                  <c:v>1.1364616883115461</c:v>
                </c:pt>
                <c:pt idx="1763">
                  <c:v>1.1314616883115463</c:v>
                </c:pt>
                <c:pt idx="1764">
                  <c:v>1.1264616883115464</c:v>
                </c:pt>
                <c:pt idx="1765">
                  <c:v>1.1214616883115465</c:v>
                </c:pt>
                <c:pt idx="1766">
                  <c:v>1.1164616883115466</c:v>
                </c:pt>
                <c:pt idx="1767">
                  <c:v>1.1114616883115467</c:v>
                </c:pt>
                <c:pt idx="1768">
                  <c:v>1.1064616883115468</c:v>
                </c:pt>
                <c:pt idx="1769">
                  <c:v>1.1014616883115469</c:v>
                </c:pt>
                <c:pt idx="1770">
                  <c:v>1.096461688311547</c:v>
                </c:pt>
                <c:pt idx="1771">
                  <c:v>1.0914616883115471</c:v>
                </c:pt>
                <c:pt idx="1772">
                  <c:v>1.0864616883115472</c:v>
                </c:pt>
                <c:pt idx="1773">
                  <c:v>1.0814616883115473</c:v>
                </c:pt>
                <c:pt idx="1774">
                  <c:v>1.0764616883115474</c:v>
                </c:pt>
                <c:pt idx="1775">
                  <c:v>1.0714616883115475</c:v>
                </c:pt>
                <c:pt idx="1776">
                  <c:v>1.0664616883115476</c:v>
                </c:pt>
                <c:pt idx="1777">
                  <c:v>1.0614616883115477</c:v>
                </c:pt>
                <c:pt idx="1778">
                  <c:v>1.0564616883115479</c:v>
                </c:pt>
                <c:pt idx="1779">
                  <c:v>1.051461688311548</c:v>
                </c:pt>
                <c:pt idx="1780">
                  <c:v>1.0464616883115481</c:v>
                </c:pt>
                <c:pt idx="1781">
                  <c:v>1.0414616883115482</c:v>
                </c:pt>
                <c:pt idx="1782">
                  <c:v>1.0364616883115483</c:v>
                </c:pt>
                <c:pt idx="1783">
                  <c:v>1.0314616883115484</c:v>
                </c:pt>
                <c:pt idx="1784">
                  <c:v>1.0264616883115485</c:v>
                </c:pt>
                <c:pt idx="1785">
                  <c:v>1.0214616883115486</c:v>
                </c:pt>
                <c:pt idx="1786">
                  <c:v>1.0164616883115487</c:v>
                </c:pt>
                <c:pt idx="1787">
                  <c:v>1.0114616883115488</c:v>
                </c:pt>
                <c:pt idx="1788">
                  <c:v>1.0064616883115489</c:v>
                </c:pt>
                <c:pt idx="1789">
                  <c:v>1.001461688311549</c:v>
                </c:pt>
                <c:pt idx="1790">
                  <c:v>0.99646168831154902</c:v>
                </c:pt>
                <c:pt idx="1791">
                  <c:v>0.99146168831154902</c:v>
                </c:pt>
                <c:pt idx="1792">
                  <c:v>0.98646168831154901</c:v>
                </c:pt>
                <c:pt idx="1793">
                  <c:v>0.98146168831154901</c:v>
                </c:pt>
                <c:pt idx="1794">
                  <c:v>0.976461688311549</c:v>
                </c:pt>
                <c:pt idx="1795">
                  <c:v>0.971461688311549</c:v>
                </c:pt>
                <c:pt idx="1796">
                  <c:v>0.96646168831154899</c:v>
                </c:pt>
                <c:pt idx="1797">
                  <c:v>0.96146168831154899</c:v>
                </c:pt>
                <c:pt idx="1798">
                  <c:v>0.95646168831154899</c:v>
                </c:pt>
                <c:pt idx="1799">
                  <c:v>0.95146168831154898</c:v>
                </c:pt>
                <c:pt idx="1800">
                  <c:v>0.94646168831154898</c:v>
                </c:pt>
                <c:pt idx="1801">
                  <c:v>0.94146168831154897</c:v>
                </c:pt>
                <c:pt idx="1802">
                  <c:v>0.93646168831154897</c:v>
                </c:pt>
                <c:pt idx="1803">
                  <c:v>0.93146168831154896</c:v>
                </c:pt>
                <c:pt idx="1804">
                  <c:v>0.92646168831154896</c:v>
                </c:pt>
                <c:pt idx="1805">
                  <c:v>0.92146168831154895</c:v>
                </c:pt>
                <c:pt idx="1806">
                  <c:v>0.91646168831154895</c:v>
                </c:pt>
                <c:pt idx="1807">
                  <c:v>0.91146168831154895</c:v>
                </c:pt>
                <c:pt idx="1808">
                  <c:v>0.90646168831154894</c:v>
                </c:pt>
                <c:pt idx="1809">
                  <c:v>0.90146168831154894</c:v>
                </c:pt>
                <c:pt idx="1810">
                  <c:v>0.89646168831154893</c:v>
                </c:pt>
                <c:pt idx="1811">
                  <c:v>0.89146168831154893</c:v>
                </c:pt>
                <c:pt idx="1812">
                  <c:v>0.88646168831154892</c:v>
                </c:pt>
                <c:pt idx="1813">
                  <c:v>0.88146168831154892</c:v>
                </c:pt>
                <c:pt idx="1814">
                  <c:v>0.87646168831154891</c:v>
                </c:pt>
                <c:pt idx="1815">
                  <c:v>0.87146168831154891</c:v>
                </c:pt>
                <c:pt idx="1816">
                  <c:v>0.86646168831154891</c:v>
                </c:pt>
                <c:pt idx="1817">
                  <c:v>0.8614616883115489</c:v>
                </c:pt>
                <c:pt idx="1818">
                  <c:v>0.8564616883115489</c:v>
                </c:pt>
                <c:pt idx="1819">
                  <c:v>0.85146168831154889</c:v>
                </c:pt>
                <c:pt idx="1820">
                  <c:v>0.84646168831154889</c:v>
                </c:pt>
                <c:pt idx="1821">
                  <c:v>0.84146168831154888</c:v>
                </c:pt>
                <c:pt idx="1822">
                  <c:v>0.83646168831154888</c:v>
                </c:pt>
                <c:pt idx="1823">
                  <c:v>0.83146168831154887</c:v>
                </c:pt>
                <c:pt idx="1824">
                  <c:v>0.82646168831154887</c:v>
                </c:pt>
                <c:pt idx="1825">
                  <c:v>0.82146168831154887</c:v>
                </c:pt>
                <c:pt idx="1826">
                  <c:v>0.81646168831154886</c:v>
                </c:pt>
                <c:pt idx="1827">
                  <c:v>0.81146168831154886</c:v>
                </c:pt>
                <c:pt idx="1828">
                  <c:v>0.80646168831154885</c:v>
                </c:pt>
                <c:pt idx="1829">
                  <c:v>0.80146168831154885</c:v>
                </c:pt>
                <c:pt idx="1830">
                  <c:v>0.79646168831154884</c:v>
                </c:pt>
                <c:pt idx="1831">
                  <c:v>0.79146168831154884</c:v>
                </c:pt>
                <c:pt idx="1832">
                  <c:v>0.78646168831154883</c:v>
                </c:pt>
                <c:pt idx="1833">
                  <c:v>0.78146168831154883</c:v>
                </c:pt>
                <c:pt idx="1834">
                  <c:v>0.77646168831154883</c:v>
                </c:pt>
                <c:pt idx="1835">
                  <c:v>0.77146168831154882</c:v>
                </c:pt>
                <c:pt idx="1836">
                  <c:v>0.76646168831154882</c:v>
                </c:pt>
                <c:pt idx="1837">
                  <c:v>0.76146168831154881</c:v>
                </c:pt>
                <c:pt idx="1838">
                  <c:v>0.75646168831154881</c:v>
                </c:pt>
                <c:pt idx="1839">
                  <c:v>0.7514616883115488</c:v>
                </c:pt>
                <c:pt idx="1840">
                  <c:v>0.7464616883115488</c:v>
                </c:pt>
                <c:pt idx="1841">
                  <c:v>0.74146168831154879</c:v>
                </c:pt>
                <c:pt idx="1842">
                  <c:v>0.73646168831154879</c:v>
                </c:pt>
                <c:pt idx="1843">
                  <c:v>0.73146168831154879</c:v>
                </c:pt>
                <c:pt idx="1844">
                  <c:v>0.72646168831154878</c:v>
                </c:pt>
                <c:pt idx="1845">
                  <c:v>0.72146168831154878</c:v>
                </c:pt>
                <c:pt idx="1846">
                  <c:v>0.71646168831154877</c:v>
                </c:pt>
                <c:pt idx="1847">
                  <c:v>0.71146168831154877</c:v>
                </c:pt>
                <c:pt idx="1848">
                  <c:v>0.70646168831154876</c:v>
                </c:pt>
                <c:pt idx="1849">
                  <c:v>0.70146168831154876</c:v>
                </c:pt>
                <c:pt idx="1850">
                  <c:v>0.69646168831154875</c:v>
                </c:pt>
                <c:pt idx="1851">
                  <c:v>0.69146168831154875</c:v>
                </c:pt>
                <c:pt idx="1852">
                  <c:v>0.68646168831154875</c:v>
                </c:pt>
                <c:pt idx="1853">
                  <c:v>0.68146168831154874</c:v>
                </c:pt>
                <c:pt idx="1854">
                  <c:v>0.67646168831154874</c:v>
                </c:pt>
                <c:pt idx="1855">
                  <c:v>0.67146168831154873</c:v>
                </c:pt>
                <c:pt idx="1856">
                  <c:v>0.66646168831154873</c:v>
                </c:pt>
                <c:pt idx="1857">
                  <c:v>0.66146168831154872</c:v>
                </c:pt>
                <c:pt idx="1858">
                  <c:v>0.65646168831154872</c:v>
                </c:pt>
                <c:pt idx="1859">
                  <c:v>0.65146168831154871</c:v>
                </c:pt>
                <c:pt idx="1860">
                  <c:v>0.64646168831154871</c:v>
                </c:pt>
                <c:pt idx="1861">
                  <c:v>0.64146168831154871</c:v>
                </c:pt>
                <c:pt idx="1862">
                  <c:v>0.6364616883115487</c:v>
                </c:pt>
                <c:pt idx="1863">
                  <c:v>0.6314616883115487</c:v>
                </c:pt>
                <c:pt idx="1864">
                  <c:v>0.62646168831154869</c:v>
                </c:pt>
                <c:pt idx="1865">
                  <c:v>0.62146168831154869</c:v>
                </c:pt>
                <c:pt idx="1866">
                  <c:v>0.61646168831154868</c:v>
                </c:pt>
                <c:pt idx="1867">
                  <c:v>0.61146168831154868</c:v>
                </c:pt>
                <c:pt idx="1868">
                  <c:v>0.60646168831154867</c:v>
                </c:pt>
                <c:pt idx="1869">
                  <c:v>0.60146168831154867</c:v>
                </c:pt>
                <c:pt idx="1870">
                  <c:v>0.59646168831154867</c:v>
                </c:pt>
                <c:pt idx="1871">
                  <c:v>0.59146168831154866</c:v>
                </c:pt>
                <c:pt idx="1872">
                  <c:v>0.58646168831154866</c:v>
                </c:pt>
                <c:pt idx="1873">
                  <c:v>0.58146168831154865</c:v>
                </c:pt>
                <c:pt idx="1874">
                  <c:v>0.57646168831154865</c:v>
                </c:pt>
                <c:pt idx="1875">
                  <c:v>0.57146168831154864</c:v>
                </c:pt>
                <c:pt idx="1876">
                  <c:v>0.56646168831154864</c:v>
                </c:pt>
                <c:pt idx="1877">
                  <c:v>0.56146168831154863</c:v>
                </c:pt>
                <c:pt idx="1878">
                  <c:v>0.55646168831154863</c:v>
                </c:pt>
                <c:pt idx="1879">
                  <c:v>0.55146168831154863</c:v>
                </c:pt>
                <c:pt idx="1880">
                  <c:v>0.54646168831154862</c:v>
                </c:pt>
                <c:pt idx="1881">
                  <c:v>0.54146168831154862</c:v>
                </c:pt>
                <c:pt idx="1882">
                  <c:v>0.53646168831154861</c:v>
                </c:pt>
                <c:pt idx="1883">
                  <c:v>0.53146168831154861</c:v>
                </c:pt>
                <c:pt idx="1884">
                  <c:v>0.5264616883115486</c:v>
                </c:pt>
                <c:pt idx="1885">
                  <c:v>0.5214616883115486</c:v>
                </c:pt>
                <c:pt idx="1886">
                  <c:v>0.51646168831154859</c:v>
                </c:pt>
                <c:pt idx="1887">
                  <c:v>0.51146168831154859</c:v>
                </c:pt>
                <c:pt idx="1888">
                  <c:v>0.50646168831154859</c:v>
                </c:pt>
                <c:pt idx="1889">
                  <c:v>0.50146168831154858</c:v>
                </c:pt>
                <c:pt idx="1890">
                  <c:v>0.49646168831154858</c:v>
                </c:pt>
                <c:pt idx="1891">
                  <c:v>0.49146168831154857</c:v>
                </c:pt>
                <c:pt idx="1892">
                  <c:v>0.48646168831154857</c:v>
                </c:pt>
                <c:pt idx="1893">
                  <c:v>0.48146168831154856</c:v>
                </c:pt>
                <c:pt idx="1894">
                  <c:v>0.47646168831154856</c:v>
                </c:pt>
                <c:pt idx="1895">
                  <c:v>0.47146168831154855</c:v>
                </c:pt>
                <c:pt idx="1896">
                  <c:v>0.46646168831154855</c:v>
                </c:pt>
                <c:pt idx="1897">
                  <c:v>0.46146168831154855</c:v>
                </c:pt>
                <c:pt idx="1898">
                  <c:v>0.45646168831154854</c:v>
                </c:pt>
                <c:pt idx="1899">
                  <c:v>0.45146168831154854</c:v>
                </c:pt>
                <c:pt idx="1900">
                  <c:v>0.44646168831154853</c:v>
                </c:pt>
                <c:pt idx="1901">
                  <c:v>0.44146168831154853</c:v>
                </c:pt>
                <c:pt idx="1902">
                  <c:v>0.43646168831154852</c:v>
                </c:pt>
                <c:pt idx="1903">
                  <c:v>0.43146168831154852</c:v>
                </c:pt>
                <c:pt idx="1904">
                  <c:v>0.42646168831154851</c:v>
                </c:pt>
                <c:pt idx="1905">
                  <c:v>0.42146168831154851</c:v>
                </c:pt>
                <c:pt idx="1906">
                  <c:v>0.41646168831154851</c:v>
                </c:pt>
                <c:pt idx="1907">
                  <c:v>0.4114616883115485</c:v>
                </c:pt>
                <c:pt idx="1908">
                  <c:v>0.4064616883115485</c:v>
                </c:pt>
                <c:pt idx="1909">
                  <c:v>0.40146168831154849</c:v>
                </c:pt>
                <c:pt idx="1910">
                  <c:v>0.39646168831154849</c:v>
                </c:pt>
                <c:pt idx="1911">
                  <c:v>0.39146168831154848</c:v>
                </c:pt>
                <c:pt idx="1912">
                  <c:v>0.38646168831154848</c:v>
                </c:pt>
                <c:pt idx="1913">
                  <c:v>0.38146168831154847</c:v>
                </c:pt>
                <c:pt idx="1914">
                  <c:v>0.37646168831154847</c:v>
                </c:pt>
                <c:pt idx="1915">
                  <c:v>0.37146168831154847</c:v>
                </c:pt>
                <c:pt idx="1916">
                  <c:v>0.36646168831154846</c:v>
                </c:pt>
                <c:pt idx="1917">
                  <c:v>0.36146168831154846</c:v>
                </c:pt>
                <c:pt idx="1918">
                  <c:v>0.35646168831154845</c:v>
                </c:pt>
                <c:pt idx="1919">
                  <c:v>0.35146168831154845</c:v>
                </c:pt>
                <c:pt idx="1920">
                  <c:v>0.34646168831154844</c:v>
                </c:pt>
                <c:pt idx="1921">
                  <c:v>0.34146168831154844</c:v>
                </c:pt>
                <c:pt idx="1922">
                  <c:v>0.33646168831154843</c:v>
                </c:pt>
                <c:pt idx="1923">
                  <c:v>0.33146168831154843</c:v>
                </c:pt>
                <c:pt idx="1924">
                  <c:v>0.32646168831154843</c:v>
                </c:pt>
                <c:pt idx="1925">
                  <c:v>0.32146168831154842</c:v>
                </c:pt>
                <c:pt idx="1926">
                  <c:v>0.31646168831154842</c:v>
                </c:pt>
                <c:pt idx="1927">
                  <c:v>0.31146168831154841</c:v>
                </c:pt>
                <c:pt idx="1928">
                  <c:v>0.30646168831154841</c:v>
                </c:pt>
                <c:pt idx="1929">
                  <c:v>0.3014616883115484</c:v>
                </c:pt>
                <c:pt idx="1930">
                  <c:v>0.2964616883115484</c:v>
                </c:pt>
                <c:pt idx="1931">
                  <c:v>0.29146168831154839</c:v>
                </c:pt>
                <c:pt idx="1932">
                  <c:v>0.28646168831154839</c:v>
                </c:pt>
                <c:pt idx="1933">
                  <c:v>0.28146168831154839</c:v>
                </c:pt>
                <c:pt idx="1934">
                  <c:v>0.27646168831154838</c:v>
                </c:pt>
                <c:pt idx="1935">
                  <c:v>0.27146168831154838</c:v>
                </c:pt>
                <c:pt idx="1936">
                  <c:v>0.26646168831154837</c:v>
                </c:pt>
                <c:pt idx="1937">
                  <c:v>0.26146168831154837</c:v>
                </c:pt>
                <c:pt idx="1938">
                  <c:v>0.25646168831154836</c:v>
                </c:pt>
                <c:pt idx="1939">
                  <c:v>0.25146168831154836</c:v>
                </c:pt>
                <c:pt idx="1940">
                  <c:v>0.24646168831154835</c:v>
                </c:pt>
                <c:pt idx="1941">
                  <c:v>0.24146168831154835</c:v>
                </c:pt>
                <c:pt idx="1942">
                  <c:v>0.23646168831154835</c:v>
                </c:pt>
                <c:pt idx="1943">
                  <c:v>0.23146168831154834</c:v>
                </c:pt>
                <c:pt idx="1944">
                  <c:v>0.22646168831154834</c:v>
                </c:pt>
                <c:pt idx="1945">
                  <c:v>0.22146168831154833</c:v>
                </c:pt>
                <c:pt idx="1946">
                  <c:v>0.21646168831154833</c:v>
                </c:pt>
                <c:pt idx="1947">
                  <c:v>0.21146168831154832</c:v>
                </c:pt>
                <c:pt idx="1948">
                  <c:v>0.20646168831154832</c:v>
                </c:pt>
                <c:pt idx="1949">
                  <c:v>0.20146168831154831</c:v>
                </c:pt>
                <c:pt idx="1950">
                  <c:v>0.19646168831154831</c:v>
                </c:pt>
                <c:pt idx="1951">
                  <c:v>0.19146168831154831</c:v>
                </c:pt>
                <c:pt idx="1952">
                  <c:v>0.1864616883115483</c:v>
                </c:pt>
                <c:pt idx="1953">
                  <c:v>0.1814616883115483</c:v>
                </c:pt>
                <c:pt idx="1954">
                  <c:v>0.17646168831154829</c:v>
                </c:pt>
                <c:pt idx="1955">
                  <c:v>0.17146168831154829</c:v>
                </c:pt>
                <c:pt idx="1956">
                  <c:v>0.16646168831154828</c:v>
                </c:pt>
                <c:pt idx="1957">
                  <c:v>0.16146168831154828</c:v>
                </c:pt>
                <c:pt idx="1958">
                  <c:v>0.15646168831154827</c:v>
                </c:pt>
                <c:pt idx="1959">
                  <c:v>0.15146168831154827</c:v>
                </c:pt>
                <c:pt idx="1960">
                  <c:v>0.14646168831154827</c:v>
                </c:pt>
                <c:pt idx="1961">
                  <c:v>0.14146168831154826</c:v>
                </c:pt>
                <c:pt idx="1962">
                  <c:v>0.13646168831154826</c:v>
                </c:pt>
                <c:pt idx="1963">
                  <c:v>0.13146168831154825</c:v>
                </c:pt>
                <c:pt idx="1964">
                  <c:v>0.12646168831154825</c:v>
                </c:pt>
                <c:pt idx="1965">
                  <c:v>0.12146168831154824</c:v>
                </c:pt>
                <c:pt idx="1966">
                  <c:v>0.11646168831154824</c:v>
                </c:pt>
                <c:pt idx="1967">
                  <c:v>0.11146168831154823</c:v>
                </c:pt>
                <c:pt idx="1968">
                  <c:v>0.10646168831154823</c:v>
                </c:pt>
                <c:pt idx="1969">
                  <c:v>0.10146168831154823</c:v>
                </c:pt>
                <c:pt idx="1970">
                  <c:v>9.6461688311548222E-2</c:v>
                </c:pt>
                <c:pt idx="1971">
                  <c:v>9.1461688311548217E-2</c:v>
                </c:pt>
                <c:pt idx="1972">
                  <c:v>8.6461688311548213E-2</c:v>
                </c:pt>
                <c:pt idx="1973">
                  <c:v>8.1461688311548208E-2</c:v>
                </c:pt>
                <c:pt idx="1974">
                  <c:v>7.6461688311548204E-2</c:v>
                </c:pt>
                <c:pt idx="1975">
                  <c:v>7.1461688311548199E-2</c:v>
                </c:pt>
                <c:pt idx="1976">
                  <c:v>6.6461688311548195E-2</c:v>
                </c:pt>
                <c:pt idx="1977">
                  <c:v>6.1461688311548197E-2</c:v>
                </c:pt>
                <c:pt idx="1978">
                  <c:v>5.64616883115482E-2</c:v>
                </c:pt>
                <c:pt idx="1979">
                  <c:v>5.1461688311548202E-2</c:v>
                </c:pt>
                <c:pt idx="1980">
                  <c:v>4.6461688311548205E-2</c:v>
                </c:pt>
                <c:pt idx="1981">
                  <c:v>4.1461688311548207E-2</c:v>
                </c:pt>
                <c:pt idx="1982">
                  <c:v>3.646168831154821E-2</c:v>
                </c:pt>
                <c:pt idx="1983">
                  <c:v>3.1461688311548212E-2</c:v>
                </c:pt>
                <c:pt idx="1984">
                  <c:v>2.6461688311548211E-2</c:v>
                </c:pt>
                <c:pt idx="1985">
                  <c:v>2.146168831154821E-2</c:v>
                </c:pt>
                <c:pt idx="1986">
                  <c:v>1.6461688311548209E-2</c:v>
                </c:pt>
                <c:pt idx="1987">
                  <c:v>1.1461688311548208E-2</c:v>
                </c:pt>
                <c:pt idx="1988">
                  <c:v>6.4616883115482084E-3</c:v>
                </c:pt>
                <c:pt idx="1989">
                  <c:v>1.4616883115482083E-3</c:v>
                </c:pt>
              </c:numCache>
            </c:numRef>
          </c:yVal>
          <c:smooth val="1"/>
          <c:extLst>
            <c:ext xmlns:c16="http://schemas.microsoft.com/office/drawing/2014/chart" uri="{C3380CC4-5D6E-409C-BE32-E72D297353CC}">
              <c16:uniqueId val="{00000000-B287-422A-8D67-7A8ED6302C92}"/>
            </c:ext>
          </c:extLst>
        </c:ser>
        <c:dLbls>
          <c:showLegendKey val="0"/>
          <c:showVal val="0"/>
          <c:showCatName val="0"/>
          <c:showSerName val="0"/>
          <c:showPercent val="0"/>
          <c:showBubbleSize val="0"/>
        </c:dLbls>
        <c:axId val="543776080"/>
        <c:axId val="543778704"/>
      </c:scatterChart>
      <c:scatterChart>
        <c:scatterStyle val="smoothMarker"/>
        <c:varyColors val="0"/>
        <c:ser>
          <c:idx val="0"/>
          <c:order val="1"/>
          <c:tx>
            <c:v>P(U)</c:v>
          </c:tx>
          <c:spPr>
            <a:ln w="19050" cap="rnd">
              <a:solidFill>
                <a:srgbClr val="00B050"/>
              </a:solidFill>
              <a:round/>
            </a:ln>
            <a:effectLst/>
          </c:spPr>
          <c:marker>
            <c:symbol val="circle"/>
            <c:size val="5"/>
            <c:spPr>
              <a:solidFill>
                <a:srgbClr val="00B050"/>
              </a:solidFill>
              <a:ln w="9525">
                <a:solidFill>
                  <a:srgbClr val="00B050"/>
                </a:solidFill>
              </a:ln>
              <a:effectLst/>
            </c:spPr>
          </c:marker>
          <c:xVal>
            <c:numRef>
              <c:f>'AP2 V(I, Rs ) Partial Shading'!$I$19:$I$2000</c:f>
              <c:numCache>
                <c:formatCode>_(* #,##0.00_);_(* \(#,##0.00\);_(* "-"??_);_(@_)</c:formatCode>
                <c:ptCount val="1982"/>
                <c:pt idx="0">
                  <c:v>0</c:v>
                </c:pt>
                <c:pt idx="1">
                  <c:v>4.4353906332315844</c:v>
                </c:pt>
                <c:pt idx="2">
                  <c:v>5.0066770233390017</c:v>
                </c:pt>
                <c:pt idx="3">
                  <c:v>5.3218776411972453</c:v>
                </c:pt>
                <c:pt idx="4">
                  <c:v>5.5682588376151756</c:v>
                </c:pt>
                <c:pt idx="5">
                  <c:v>5.7625018619314448</c:v>
                </c:pt>
                <c:pt idx="6">
                  <c:v>5.9800801553292509</c:v>
                </c:pt>
                <c:pt idx="7">
                  <c:v>6.1953875701729535</c:v>
                </c:pt>
                <c:pt idx="8">
                  <c:v>6.3791428347402555</c:v>
                </c:pt>
                <c:pt idx="9">
                  <c:v>6.5314409714162975</c:v>
                </c:pt>
                <c:pt idx="10">
                  <c:v>6.6663780372967469</c:v>
                </c:pt>
                <c:pt idx="11">
                  <c:v>6.7924438539663754</c:v>
                </c:pt>
                <c:pt idx="12">
                  <c:v>6.9164045584749267</c:v>
                </c:pt>
                <c:pt idx="13">
                  <c:v>7.0293104560221629</c:v>
                </c:pt>
                <c:pt idx="14">
                  <c:v>7.1360307619985299</c:v>
                </c:pt>
                <c:pt idx="15">
                  <c:v>7.2637842207314858</c:v>
                </c:pt>
                <c:pt idx="16">
                  <c:v>7.3964790373883913</c:v>
                </c:pt>
                <c:pt idx="17">
                  <c:v>7.5255995877418309</c:v>
                </c:pt>
                <c:pt idx="18">
                  <c:v>7.6375377571255489</c:v>
                </c:pt>
                <c:pt idx="19">
                  <c:v>7.7380991566614226</c:v>
                </c:pt>
                <c:pt idx="20">
                  <c:v>7.8224484577075506</c:v>
                </c:pt>
                <c:pt idx="21">
                  <c:v>7.8951099651659939</c:v>
                </c:pt>
                <c:pt idx="22">
                  <c:v>7.958943945468838</c:v>
                </c:pt>
                <c:pt idx="23">
                  <c:v>8.015874257687237</c:v>
                </c:pt>
                <c:pt idx="24">
                  <c:v>8.0672571824667294</c:v>
                </c:pt>
                <c:pt idx="25">
                  <c:v>8.1140848294961874</c:v>
                </c:pt>
                <c:pt idx="26">
                  <c:v>8.1571048703889204</c:v>
                </c:pt>
                <c:pt idx="27">
                  <c:v>8.1968947799093392</c:v>
                </c:pt>
                <c:pt idx="28">
                  <c:v>8.233909869711793</c:v>
                </c:pt>
                <c:pt idx="29">
                  <c:v>8.2685154878288483</c:v>
                </c:pt>
                <c:pt idx="30">
                  <c:v>8.3010092620230864</c:v>
                </c:pt>
                <c:pt idx="31">
                  <c:v>8.3316368669776555</c:v>
                </c:pt>
                <c:pt idx="32">
                  <c:v>8.360603454000378</c:v>
                </c:pt>
                <c:pt idx="33">
                  <c:v>8.3880821007433912</c:v>
                </c:pt>
                <c:pt idx="34">
                  <c:v>8.4142201672512353</c:v>
                </c:pt>
                <c:pt idx="35">
                  <c:v>8.4391441515776275</c:v>
                </c:pt>
                <c:pt idx="36">
                  <c:v>8.4629634509134011</c:v>
                </c:pt>
                <c:pt idx="37">
                  <c:v>8.4857733115451293</c:v>
                </c:pt>
                <c:pt idx="38">
                  <c:v>8.507657168927544</c:v>
                </c:pt>
                <c:pt idx="39">
                  <c:v>8.52868852318921</c:v>
                </c:pt>
                <c:pt idx="40">
                  <c:v>8.5489324565323646</c:v>
                </c:pt>
                <c:pt idx="41">
                  <c:v>8.5684468715691118</c:v>
                </c:pt>
                <c:pt idx="42">
                  <c:v>8.5872835100020168</c:v>
                </c:pt>
                <c:pt idx="43">
                  <c:v>8.6054887968066414</c:v>
                </c:pt>
                <c:pt idx="44">
                  <c:v>8.6231045446003716</c:v>
                </c:pt>
                <c:pt idx="45">
                  <c:v>8.6401685450961381</c:v>
                </c:pt>
                <c:pt idx="46">
                  <c:v>8.6567150686892269</c:v>
                </c:pt>
                <c:pt idx="47">
                  <c:v>8.672775288785413</c:v>
                </c:pt>
                <c:pt idx="48">
                  <c:v>8.6883776440780824</c:v>
                </c:pt>
                <c:pt idx="49">
                  <c:v>8.7035481493543223</c:v>
                </c:pt>
                <c:pt idx="50">
                  <c:v>8.7183106633634342</c:v>
                </c:pt>
                <c:pt idx="51">
                  <c:v>8.7326871206750702</c:v>
                </c:pt>
                <c:pt idx="52">
                  <c:v>8.7466977331843783</c:v>
                </c:pt>
                <c:pt idx="53">
                  <c:v>8.760361165911041</c:v>
                </c:pt>
                <c:pt idx="54">
                  <c:v>8.7736946909297018</c:v>
                </c:pt>
                <c:pt idx="55">
                  <c:v>8.7867143226171205</c:v>
                </c:pt>
                <c:pt idx="56">
                  <c:v>8.799434936872899</c:v>
                </c:pt>
                <c:pt idx="57">
                  <c:v>8.8118703765400497</c:v>
                </c:pt>
                <c:pt idx="58">
                  <c:v>8.824033544898958</c:v>
                </c:pt>
                <c:pt idx="59">
                  <c:v>8.8359364888181915</c:v>
                </c:pt>
                <c:pt idx="60">
                  <c:v>8.8475904729055408</c:v>
                </c:pt>
                <c:pt idx="61">
                  <c:v>8.8590060458035165</c:v>
                </c:pt>
                <c:pt idx="62">
                  <c:v>8.8701930996072171</c:v>
                </c:pt>
                <c:pt idx="63">
                  <c:v>8.8811609232434527</c:v>
                </c:pt>
                <c:pt idx="64">
                  <c:v>8.8919182505329015</c:v>
                </c:pt>
                <c:pt idx="65">
                  <c:v>8.9024733035584518</c:v>
                </c:pt>
                <c:pt idx="66">
                  <c:v>8.9128338318793432</c:v>
                </c:pt>
                <c:pt idx="67">
                  <c:v>8.9230071480595363</c:v>
                </c:pt>
                <c:pt idx="68">
                  <c:v>8.9330001599185227</c:v>
                </c:pt>
                <c:pt idx="69">
                  <c:v>8.9428193998606886</c:v>
                </c:pt>
                <c:pt idx="70">
                  <c:v>8.952471051595289</c:v>
                </c:pt>
                <c:pt idx="71">
                  <c:v>8.9619609745206734</c:v>
                </c:pt>
                <c:pt idx="72">
                  <c:v>8.9712947260135874</c:v>
                </c:pt>
                <c:pt idx="73">
                  <c:v>8.9804775818359275</c:v>
                </c:pt>
                <c:pt idx="74">
                  <c:v>8.9895145548465134</c:v>
                </c:pt>
                <c:pt idx="75">
                  <c:v>8.9984104121841479</c:v>
                </c:pt>
                <c:pt idx="76">
                  <c:v>9.0071696910693362</c:v>
                </c:pt>
                <c:pt idx="77">
                  <c:v>9.0157967133558898</c:v>
                </c:pt>
                <c:pt idx="78">
                  <c:v>9.024295598949216</c:v>
                </c:pt>
                <c:pt idx="79">
                  <c:v>9.0326702781955781</c:v>
                </c:pt>
                <c:pt idx="80">
                  <c:v>9.0409245033356314</c:v>
                </c:pt>
                <c:pt idx="81">
                  <c:v>9.0490618591057252</c:v>
                </c:pt>
                <c:pt idx="82">
                  <c:v>9.0570857725620328</c:v>
                </c:pt>
                <c:pt idx="83">
                  <c:v>9.0649995221947925</c:v>
                </c:pt>
                <c:pt idx="84">
                  <c:v>9.0728062463934425</c:v>
                </c:pt>
                <c:pt idx="85">
                  <c:v>9.0805089513172508</c:v>
                </c:pt>
                <c:pt idx="86">
                  <c:v>9.0881105182209172</c:v>
                </c:pt>
                <c:pt idx="87">
                  <c:v>9.095613710279796</c:v>
                </c:pt>
                <c:pt idx="88">
                  <c:v>9.1030211789551956</c:v>
                </c:pt>
                <c:pt idx="89">
                  <c:v>9.1103354699364569</c:v>
                </c:pt>
                <c:pt idx="90">
                  <c:v>9.1175590286931314</c:v>
                </c:pt>
                <c:pt idx="91">
                  <c:v>9.1246942056675948</c:v>
                </c:pt>
                <c:pt idx="92">
                  <c:v>9.1317432611356075</c:v>
                </c:pt>
                <c:pt idx="93">
                  <c:v>9.1387083697600797</c:v>
                </c:pt>
                <c:pt idx="94">
                  <c:v>9.1455916248609022</c:v>
                </c:pt>
                <c:pt idx="95">
                  <c:v>9.1523950424218707</c:v>
                </c:pt>
                <c:pt idx="96">
                  <c:v>9.1591205648538949</c:v>
                </c:pt>
                <c:pt idx="97">
                  <c:v>9.1657700645320421</c:v>
                </c:pt>
                <c:pt idx="98">
                  <c:v>9.1723453471225636</c:v>
                </c:pt>
                <c:pt idx="99">
                  <c:v>9.1788481547146414</c:v>
                </c:pt>
                <c:pt idx="100">
                  <c:v>9.1852801687705483</c:v>
                </c:pt>
                <c:pt idx="101">
                  <c:v>9.1916430129065674</c:v>
                </c:pt>
                <c:pt idx="102">
                  <c:v>9.1979382555163323</c:v>
                </c:pt>
                <c:pt idx="103">
                  <c:v>9.2041674122471075</c:v>
                </c:pt>
                <c:pt idx="104">
                  <c:v>9.2103319483387693</c:v>
                </c:pt>
                <c:pt idx="105">
                  <c:v>9.2164332808346039</c:v>
                </c:pt>
                <c:pt idx="106">
                  <c:v>9.2224727806721987</c:v>
                </c:pt>
                <c:pt idx="107">
                  <c:v>9.2284517746621493</c:v>
                </c:pt>
                <c:pt idx="108">
                  <c:v>9.2343715473617589</c:v>
                </c:pt>
                <c:pt idx="109">
                  <c:v>9.2402333428503383</c:v>
                </c:pt>
                <c:pt idx="110">
                  <c:v>9.2460383664122041</c:v>
                </c:pt>
                <c:pt idx="111">
                  <c:v>9.2517877861331499</c:v>
                </c:pt>
                <c:pt idx="112">
                  <c:v>9.2574827344155928</c:v>
                </c:pt>
                <c:pt idx="113">
                  <c:v>9.2631243094173747</c:v>
                </c:pt>
                <c:pt idx="114">
                  <c:v>9.2687135764187758</c:v>
                </c:pt>
                <c:pt idx="115">
                  <c:v>9.274251569121958</c:v>
                </c:pt>
                <c:pt idx="116">
                  <c:v>9.2797392908868765</c:v>
                </c:pt>
                <c:pt idx="117">
                  <c:v>9.2851777159072775</c:v>
                </c:pt>
                <c:pt idx="118">
                  <c:v>9.290567790330293</c:v>
                </c:pt>
                <c:pt idx="119">
                  <c:v>9.2959104333228186</c:v>
                </c:pt>
                <c:pt idx="120">
                  <c:v>9.3012065380876745</c:v>
                </c:pt>
                <c:pt idx="121">
                  <c:v>9.3064569728323843</c:v>
                </c:pt>
                <c:pt idx="122">
                  <c:v>9.3116625816931862</c:v>
                </c:pt>
                <c:pt idx="123">
                  <c:v>9.3168241856167295</c:v>
                </c:pt>
                <c:pt idx="124">
                  <c:v>9.3219425832017766</c:v>
                </c:pt>
                <c:pt idx="125">
                  <c:v>9.327018551503059</c:v>
                </c:pt>
                <c:pt idx="126">
                  <c:v>9.3320528467992929</c:v>
                </c:pt>
                <c:pt idx="127">
                  <c:v>9.3370462053273187</c:v>
                </c:pt>
                <c:pt idx="128">
                  <c:v>9.3419993439840372</c:v>
                </c:pt>
                <c:pt idx="129">
                  <c:v>9.3469129609979262</c:v>
                </c:pt>
                <c:pt idx="130">
                  <c:v>9.3517877365716569</c:v>
                </c:pt>
                <c:pt idx="131">
                  <c:v>9.3566243334972743</c:v>
                </c:pt>
                <c:pt idx="132">
                  <c:v>9.3614233977453747</c:v>
                </c:pt>
                <c:pt idx="133">
                  <c:v>9.3661855590295584</c:v>
                </c:pt>
                <c:pt idx="134">
                  <c:v>9.3709114313474267</c:v>
                </c:pt>
                <c:pt idx="135">
                  <c:v>9.3756016134992262</c:v>
                </c:pt>
                <c:pt idx="136">
                  <c:v>9.3802566895852912</c:v>
                </c:pt>
                <c:pt idx="137">
                  <c:v>9.3848772294833065</c:v>
                </c:pt>
                <c:pt idx="138">
                  <c:v>9.3894637893063457</c:v>
                </c:pt>
                <c:pt idx="139">
                  <c:v>9.3940169118426144</c:v>
                </c:pt>
                <c:pt idx="140">
                  <c:v>9.3985371269777804</c:v>
                </c:pt>
                <c:pt idx="141">
                  <c:v>9.4030249521007043</c:v>
                </c:pt>
                <c:pt idx="142">
                  <c:v>9.4074808924933322</c:v>
                </c:pt>
                <c:pt idx="143">
                  <c:v>9.411905441705521</c:v>
                </c:pt>
                <c:pt idx="144">
                  <c:v>9.4162990819154544</c:v>
                </c:pt>
                <c:pt idx="145">
                  <c:v>9.4206622842763235</c:v>
                </c:pt>
                <c:pt idx="146">
                  <c:v>9.4249955092499107</c:v>
                </c:pt>
                <c:pt idx="147">
                  <c:v>9.4292992069276291</c:v>
                </c:pt>
                <c:pt idx="148">
                  <c:v>9.4335738173396315</c:v>
                </c:pt>
                <c:pt idx="149">
                  <c:v>9.4378197707524549</c:v>
                </c:pt>
                <c:pt idx="150">
                  <c:v>9.4420374879557674</c:v>
                </c:pt>
                <c:pt idx="151">
                  <c:v>9.446227380538641</c:v>
                </c:pt>
                <c:pt idx="152">
                  <c:v>9.4503898511558404</c:v>
                </c:pt>
                <c:pt idx="153">
                  <c:v>9.454525293784565</c:v>
                </c:pt>
                <c:pt idx="154">
                  <c:v>9.4586340939719928</c:v>
                </c:pt>
                <c:pt idx="155">
                  <c:v>9.4627166290741052</c:v>
                </c:pt>
                <c:pt idx="156">
                  <c:v>9.4667732684860795</c:v>
                </c:pt>
                <c:pt idx="157">
                  <c:v>9.4708043738646541</c:v>
                </c:pt>
                <c:pt idx="158">
                  <c:v>9.4748102993427761</c:v>
                </c:pt>
                <c:pt idx="159">
                  <c:v>9.4787913917368769</c:v>
                </c:pt>
                <c:pt idx="160">
                  <c:v>9.4827479907470202</c:v>
                </c:pt>
                <c:pt idx="161">
                  <c:v>9.4866804291502902</c:v>
                </c:pt>
                <c:pt idx="162">
                  <c:v>9.4905890329876446</c:v>
                </c:pt>
                <c:pt idx="163">
                  <c:v>9.4944741217444868</c:v>
                </c:pt>
                <c:pt idx="164">
                  <c:v>9.4983360085252588</c:v>
                </c:pt>
                <c:pt idx="165">
                  <c:v>9.5021750002222269</c:v>
                </c:pt>
                <c:pt idx="166">
                  <c:v>9.5059913976787573</c:v>
                </c:pt>
                <c:pt idx="167">
                  <c:v>9.5097854958472361</c:v>
                </c:pt>
                <c:pt idx="168">
                  <c:v>9.5135575839418749</c:v>
                </c:pt>
                <c:pt idx="169">
                  <c:v>9.517307945586607</c:v>
                </c:pt>
                <c:pt idx="170">
                  <c:v>9.5210368589582313</c:v>
                </c:pt>
                <c:pt idx="171">
                  <c:v>9.5247445969250268</c:v>
                </c:pt>
                <c:pt idx="172">
                  <c:v>9.5284314271809443</c:v>
                </c:pt>
                <c:pt idx="173">
                  <c:v>9.5320976123756385</c:v>
                </c:pt>
                <c:pt idx="174">
                  <c:v>9.5357434102403911</c:v>
                </c:pt>
                <c:pt idx="175">
                  <c:v>9.5393690737101728</c:v>
                </c:pt>
                <c:pt idx="176">
                  <c:v>9.5429748510419046</c:v>
                </c:pt>
                <c:pt idx="177">
                  <c:v>9.5465609859291192</c:v>
                </c:pt>
                <c:pt idx="178">
                  <c:v>9.5501277176131243</c:v>
                </c:pt>
                <c:pt idx="179">
                  <c:v>9.5536752809907899</c:v>
                </c:pt>
                <c:pt idx="180">
                  <c:v>9.5572039067191294</c:v>
                </c:pt>
                <c:pt idx="181">
                  <c:v>9.5607138213167033</c:v>
                </c:pt>
                <c:pt idx="182">
                  <c:v>9.5642052472620467</c:v>
                </c:pt>
                <c:pt idx="183">
                  <c:v>9.5676784030891646</c:v>
                </c:pt>
                <c:pt idx="184">
                  <c:v>9.571133503480258</c:v>
                </c:pt>
                <c:pt idx="185">
                  <c:v>9.5745707593556801</c:v>
                </c:pt>
                <c:pt idx="186">
                  <c:v>9.5779903779613438</c:v>
                </c:pt>
                <c:pt idx="187">
                  <c:v>9.5813925629535692</c:v>
                </c:pt>
                <c:pt idx="188">
                  <c:v>9.5847775144815071</c:v>
                </c:pt>
                <c:pt idx="189">
                  <c:v>9.5881454292672146</c:v>
                </c:pt>
                <c:pt idx="190">
                  <c:v>9.5914965006834336</c:v>
                </c:pt>
                <c:pt idx="191">
                  <c:v>9.594830918829226</c:v>
                </c:pt>
                <c:pt idx="192">
                  <c:v>9.5981488706034206</c:v>
                </c:pt>
                <c:pt idx="193">
                  <c:v>9.6014505397760672</c:v>
                </c:pt>
                <c:pt idx="194">
                  <c:v>9.6047361070578852</c:v>
                </c:pt>
                <c:pt idx="195">
                  <c:v>9.6080057501677771</c:v>
                </c:pt>
                <c:pt idx="196">
                  <c:v>9.6112596438985349</c:v>
                </c:pt>
                <c:pt idx="197">
                  <c:v>9.6144979601807048</c:v>
                </c:pt>
                <c:pt idx="198">
                  <c:v>9.6177208681447546</c:v>
                </c:pt>
                <c:pt idx="199">
                  <c:v>9.6209285341815463</c:v>
                </c:pt>
                <c:pt idx="200">
                  <c:v>9.6241211220011795</c:v>
                </c:pt>
                <c:pt idx="201">
                  <c:v>9.6272987926902793</c:v>
                </c:pt>
                <c:pt idx="202">
                  <c:v>9.6304617047677556</c:v>
                </c:pt>
                <c:pt idx="203">
                  <c:v>9.6336100142390748</c:v>
                </c:pt>
                <c:pt idx="204">
                  <c:v>9.6367438746491327</c:v>
                </c:pt>
                <c:pt idx="205">
                  <c:v>9.6398634371337213</c:v>
                </c:pt>
                <c:pt idx="206">
                  <c:v>9.6429688504696607</c:v>
                </c:pt>
                <c:pt idx="207">
                  <c:v>9.6460602611236475</c:v>
                </c:pt>
                <c:pt idx="208">
                  <c:v>9.6491378132998289</c:v>
                </c:pt>
                <c:pt idx="209">
                  <c:v>9.6522016489861695</c:v>
                </c:pt>
                <c:pt idx="210">
                  <c:v>9.6552519079996308</c:v>
                </c:pt>
                <c:pt idx="211">
                  <c:v>9.6582887280301968</c:v>
                </c:pt>
                <c:pt idx="212">
                  <c:v>9.6613122446838222</c:v>
                </c:pt>
                <c:pt idx="213">
                  <c:v>9.6643225915242503</c:v>
                </c:pt>
                <c:pt idx="214">
                  <c:v>9.6673199001138403</c:v>
                </c:pt>
                <c:pt idx="215">
                  <c:v>9.6703043000533366</c:v>
                </c:pt>
                <c:pt idx="216">
                  <c:v>9.6732759190206874</c:v>
                </c:pt>
                <c:pt idx="217">
                  <c:v>9.6762348828088847</c:v>
                </c:pt>
                <c:pt idx="218">
                  <c:v>9.6791813153628876</c:v>
                </c:pt>
                <c:pt idx="219">
                  <c:v>9.6821153388156489</c:v>
                </c:pt>
                <c:pt idx="220">
                  <c:v>9.6850370735232651</c:v>
                </c:pt>
                <c:pt idx="221">
                  <c:v>9.6879466380992785</c:v>
                </c:pt>
                <c:pt idx="222">
                  <c:v>9.6908441494481412</c:v>
                </c:pt>
                <c:pt idx="223">
                  <c:v>9.6937297227979204</c:v>
                </c:pt>
                <c:pt idx="224">
                  <c:v>9.6966034717321641</c:v>
                </c:pt>
                <c:pt idx="225">
                  <c:v>9.6994655082210794</c:v>
                </c:pt>
                <c:pt idx="226">
                  <c:v>9.7023159426519179</c:v>
                </c:pt>
                <c:pt idx="227">
                  <c:v>9.7051548838586879</c:v>
                </c:pt>
                <c:pt idx="228">
                  <c:v>9.7079824391511558</c:v>
                </c:pt>
                <c:pt idx="229">
                  <c:v>9.7107987143431718</c:v>
                </c:pt>
                <c:pt idx="230">
                  <c:v>9.7136038137803578</c:v>
                </c:pt>
                <c:pt idx="231">
                  <c:v>9.7163978403671294</c:v>
                </c:pt>
                <c:pt idx="232">
                  <c:v>9.7191808955931371</c:v>
                </c:pt>
                <c:pt idx="233">
                  <c:v>9.7219530795590519</c:v>
                </c:pt>
                <c:pt idx="234">
                  <c:v>9.7247144910018335</c:v>
                </c:pt>
                <c:pt idx="235">
                  <c:v>9.7274652273193514</c:v>
                </c:pt>
                <c:pt idx="236">
                  <c:v>9.7302053845945213</c:v>
                </c:pt>
                <c:pt idx="237">
                  <c:v>9.7329350576188496</c:v>
                </c:pt>
                <c:pt idx="238">
                  <c:v>9.7356543399154845</c:v>
                </c:pt>
                <c:pt idx="239">
                  <c:v>9.7383633237617477</c:v>
                </c:pt>
                <c:pt idx="240">
                  <c:v>9.7410621002111402</c:v>
                </c:pt>
                <c:pt idx="241">
                  <c:v>9.7437507591149224</c:v>
                </c:pt>
                <c:pt idx="242">
                  <c:v>9.7464293891431559</c:v>
                </c:pt>
                <c:pt idx="243">
                  <c:v>9.7490980778053409</c:v>
                </c:pt>
                <c:pt idx="244">
                  <c:v>9.7517569114705651</c:v>
                </c:pt>
                <c:pt idx="245">
                  <c:v>9.7544059753872432</c:v>
                </c:pt>
                <c:pt idx="246">
                  <c:v>9.7570453537024164</c:v>
                </c:pt>
                <c:pt idx="247">
                  <c:v>9.7596751294806463</c:v>
                </c:pt>
                <c:pt idx="248">
                  <c:v>9.762295384722508</c:v>
                </c:pt>
                <c:pt idx="249">
                  <c:v>9.7649062003826685</c:v>
                </c:pt>
                <c:pt idx="250">
                  <c:v>9.7675076563876164</c:v>
                </c:pt>
                <c:pt idx="251">
                  <c:v>9.7700998316529883</c:v>
                </c:pt>
                <c:pt idx="252">
                  <c:v>9.7726828041005476</c:v>
                </c:pt>
                <c:pt idx="253">
                  <c:v>9.7752566506748053</c:v>
                </c:pt>
                <c:pt idx="254">
                  <c:v>9.7778214473592922</c:v>
                </c:pt>
                <c:pt idx="255">
                  <c:v>9.7803772691924902</c:v>
                </c:pt>
                <c:pt idx="256">
                  <c:v>9.782924190283449</c:v>
                </c:pt>
                <c:pt idx="257">
                  <c:v>9.7854622838270693</c:v>
                </c:pt>
                <c:pt idx="258">
                  <c:v>9.7879916221190673</c:v>
                </c:pt>
                <c:pt idx="259">
                  <c:v>9.7905122765706629</c:v>
                </c:pt>
                <c:pt idx="260">
                  <c:v>9.7930243177229208</c:v>
                </c:pt>
                <c:pt idx="261">
                  <c:v>9.7955278152608578</c:v>
                </c:pt>
                <c:pt idx="262">
                  <c:v>9.7980228380272258</c:v>
                </c:pt>
                <c:pt idx="263">
                  <c:v>9.8005094540360318</c:v>
                </c:pt>
                <c:pt idx="264">
                  <c:v>9.8029877304857891</c:v>
                </c:pt>
                <c:pt idx="265">
                  <c:v>9.805457733772494</c:v>
                </c:pt>
                <c:pt idx="266">
                  <c:v>9.8079195295023709</c:v>
                </c:pt>
                <c:pt idx="267">
                  <c:v>9.8103731825043319</c:v>
                </c:pt>
                <c:pt idx="268">
                  <c:v>9.8128187568422227</c:v>
                </c:pt>
                <c:pt idx="269">
                  <c:v>9.8152563158267956</c:v>
                </c:pt>
                <c:pt idx="270">
                  <c:v>9.8176859220274828</c:v>
                </c:pt>
                <c:pt idx="271">
                  <c:v>9.8201076372839218</c:v>
                </c:pt>
                <c:pt idx="272">
                  <c:v>9.8225215227172562</c:v>
                </c:pt>
                <c:pt idx="273">
                  <c:v>9.8249276387412294</c:v>
                </c:pt>
                <c:pt idx="274">
                  <c:v>9.8273260450730504</c:v>
                </c:pt>
                <c:pt idx="275">
                  <c:v>9.8297168007440749</c:v>
                </c:pt>
                <c:pt idx="276">
                  <c:v>9.8320999641102489</c:v>
                </c:pt>
                <c:pt idx="277">
                  <c:v>9.8344755928623897</c:v>
                </c:pt>
                <c:pt idx="278">
                  <c:v>9.8368437440362495</c:v>
                </c:pt>
                <c:pt idx="279">
                  <c:v>9.8392044740223898</c:v>
                </c:pt>
                <c:pt idx="280">
                  <c:v>9.8415578385758842</c:v>
                </c:pt>
                <c:pt idx="281">
                  <c:v>9.8439038928258338</c:v>
                </c:pt>
                <c:pt idx="282">
                  <c:v>9.8462426912846901</c:v>
                </c:pt>
                <c:pt idx="283">
                  <c:v>9.8485742878574314</c:v>
                </c:pt>
                <c:pt idx="284">
                  <c:v>9.850898735850544</c:v>
                </c:pt>
                <c:pt idx="285">
                  <c:v>9.8532160879808615</c:v>
                </c:pt>
                <c:pt idx="286">
                  <c:v>9.8555263963842119</c:v>
                </c:pt>
                <c:pt idx="287">
                  <c:v>9.8578297126239445</c:v>
                </c:pt>
                <c:pt idx="288">
                  <c:v>9.8601260876992693</c:v>
                </c:pt>
                <c:pt idx="289">
                  <c:v>9.8624155720534574</c:v>
                </c:pt>
                <c:pt idx="290">
                  <c:v>9.8646982155818908</c:v>
                </c:pt>
                <c:pt idx="291">
                  <c:v>9.8669740676399798</c:v>
                </c:pt>
                <c:pt idx="292">
                  <c:v>9.8692431770509046</c:v>
                </c:pt>
                <c:pt idx="293">
                  <c:v>9.8715055921132624</c:v>
                </c:pt>
                <c:pt idx="294">
                  <c:v>9.8737613606085457</c:v>
                </c:pt>
                <c:pt idx="295">
                  <c:v>9.8760105298084948</c:v>
                </c:pt>
                <c:pt idx="296">
                  <c:v>9.8782531464823364</c:v>
                </c:pt>
                <c:pt idx="297">
                  <c:v>9.8804892569038536</c:v>
                </c:pt>
                <c:pt idx="298">
                  <c:v>9.8827189068584005</c:v>
                </c:pt>
                <c:pt idx="299">
                  <c:v>9.8849421416497076</c:v>
                </c:pt>
                <c:pt idx="300">
                  <c:v>9.8871590061066499</c:v>
                </c:pt>
                <c:pt idx="301">
                  <c:v>9.8893695445898366</c:v>
                </c:pt>
                <c:pt idx="302">
                  <c:v>9.8915738009981187</c:v>
                </c:pt>
                <c:pt idx="303">
                  <c:v>9.893771818774983</c:v>
                </c:pt>
                <c:pt idx="304">
                  <c:v>9.8959636409148057</c:v>
                </c:pt>
                <c:pt idx="305">
                  <c:v>9.8981493099690532</c:v>
                </c:pt>
                <c:pt idx="306">
                  <c:v>9.9003288680523163</c:v>
                </c:pt>
                <c:pt idx="307">
                  <c:v>9.9025023568482862</c:v>
                </c:pt>
                <c:pt idx="308">
                  <c:v>9.9046698176156092</c:v>
                </c:pt>
                <c:pt idx="309">
                  <c:v>9.9068312911936456</c:v>
                </c:pt>
                <c:pt idx="310">
                  <c:v>9.9089868180081329</c:v>
                </c:pt>
                <c:pt idx="311">
                  <c:v>9.9111364380767473</c:v>
                </c:pt>
                <c:pt idx="312">
                  <c:v>9.9132801910145876</c:v>
                </c:pt>
                <c:pt idx="313">
                  <c:v>9.9154181160395432</c:v>
                </c:pt>
                <c:pt idx="314">
                  <c:v>9.9175502519776071</c:v>
                </c:pt>
                <c:pt idx="315">
                  <c:v>9.9196766372680507</c:v>
                </c:pt>
                <c:pt idx="316">
                  <c:v>9.921797309968575</c:v>
                </c:pt>
                <c:pt idx="317">
                  <c:v>9.9239123077603182</c:v>
                </c:pt>
                <c:pt idx="318">
                  <c:v>9.9260216679528224</c:v>
                </c:pt>
                <c:pt idx="319">
                  <c:v>9.9281254274889008</c:v>
                </c:pt>
                <c:pt idx="320">
                  <c:v>9.9302236229494198</c:v>
                </c:pt>
                <c:pt idx="321">
                  <c:v>9.9323162905580258</c:v>
                </c:pt>
                <c:pt idx="322">
                  <c:v>9.9344034661857687</c:v>
                </c:pt>
                <c:pt idx="323">
                  <c:v>9.9364851853556715</c:v>
                </c:pt>
                <c:pt idx="324">
                  <c:v>9.9385614832472093</c:v>
                </c:pt>
                <c:pt idx="325">
                  <c:v>9.940632394700744</c:v>
                </c:pt>
                <c:pt idx="326">
                  <c:v>9.9426979542218383</c:v>
                </c:pt>
                <c:pt idx="327">
                  <c:v>9.9447581959855622</c:v>
                </c:pt>
                <c:pt idx="328">
                  <c:v>9.9468131538406794</c:v>
                </c:pt>
                <c:pt idx="329">
                  <c:v>9.9488628613138008</c:v>
                </c:pt>
                <c:pt idx="330">
                  <c:v>9.9509073516134503</c:v>
                </c:pt>
                <c:pt idx="331">
                  <c:v>9.952946657634083</c:v>
                </c:pt>
                <c:pt idx="332">
                  <c:v>9.9549808119600289</c:v>
                </c:pt>
                <c:pt idx="333">
                  <c:v>9.9570098468693811</c:v>
                </c:pt>
                <c:pt idx="334">
                  <c:v>9.9590337943378238</c:v>
                </c:pt>
                <c:pt idx="335">
                  <c:v>9.9610526860423914</c:v>
                </c:pt>
                <c:pt idx="336">
                  <c:v>9.963066553365179</c:v>
                </c:pt>
                <c:pt idx="337">
                  <c:v>9.9650754273969966</c:v>
                </c:pt>
                <c:pt idx="338">
                  <c:v>9.9670793389409607</c:v>
                </c:pt>
                <c:pt idx="339">
                  <c:v>9.9690783185160292</c:v>
                </c:pt>
                <c:pt idx="340">
                  <c:v>9.9710723963604835</c:v>
                </c:pt>
                <c:pt idx="341">
                  <c:v>9.9730616024353811</c:v>
                </c:pt>
                <c:pt idx="342">
                  <c:v>9.9750459664279028</c:v>
                </c:pt>
                <c:pt idx="343">
                  <c:v>9.9770255177546989</c:v>
                </c:pt>
                <c:pt idx="344">
                  <c:v>9.9790002855651672</c:v>
                </c:pt>
                <c:pt idx="345">
                  <c:v>9.9809702987446691</c:v>
                </c:pt>
                <c:pt idx="346">
                  <c:v>9.9829355859177245</c:v>
                </c:pt>
                <c:pt idx="347">
                  <c:v>9.9848961754511318</c:v>
                </c:pt>
                <c:pt idx="348">
                  <c:v>9.9868520954570492</c:v>
                </c:pt>
                <c:pt idx="349">
                  <c:v>9.9888033737960491</c:v>
                </c:pt>
                <c:pt idx="350">
                  <c:v>9.9907500380800975</c:v>
                </c:pt>
                <c:pt idx="351">
                  <c:v>9.9926921156755029</c:v>
                </c:pt>
                <c:pt idx="352">
                  <c:v>9.9946296337058325</c:v>
                </c:pt>
                <c:pt idx="353">
                  <c:v>9.9965626190547674</c:v>
                </c:pt>
                <c:pt idx="354">
                  <c:v>9.9984910983689161</c:v>
                </c:pt>
                <c:pt idx="355">
                  <c:v>10.000415098060616</c:v>
                </c:pt>
                <c:pt idx="356">
                  <c:v>10.002334644310642</c:v>
                </c:pt>
                <c:pt idx="357">
                  <c:v>10.004249763070929</c:v>
                </c:pt>
                <c:pt idx="358">
                  <c:v>10.006160480067221</c:v>
                </c:pt>
                <c:pt idx="359">
                  <c:v>10.008066820801695</c:v>
                </c:pt>
                <c:pt idx="360">
                  <c:v>10.009968810555542</c:v>
                </c:pt>
                <c:pt idx="361">
                  <c:v>10.011866474391512</c:v>
                </c:pt>
                <c:pt idx="362">
                  <c:v>10.013759837156426</c:v>
                </c:pt>
                <c:pt idx="363">
                  <c:v>10.015648923483651</c:v>
                </c:pt>
                <c:pt idx="364">
                  <c:v>10.017533757795531</c:v>
                </c:pt>
                <c:pt idx="365">
                  <c:v>10.019414364305799</c:v>
                </c:pt>
                <c:pt idx="366">
                  <c:v>10.021290767021942</c:v>
                </c:pt>
                <c:pt idx="367">
                  <c:v>10.023162989747533</c:v>
                </c:pt>
                <c:pt idx="368">
                  <c:v>10.025031056084538</c:v>
                </c:pt>
                <c:pt idx="369">
                  <c:v>10.02689498943559</c:v>
                </c:pt>
                <c:pt idx="370">
                  <c:v>10.028754813006223</c:v>
                </c:pt>
                <c:pt idx="371">
                  <c:v>10.030610549807072</c:v>
                </c:pt>
                <c:pt idx="372">
                  <c:v>10.032462222656067</c:v>
                </c:pt>
                <c:pt idx="373">
                  <c:v>10.034309854180558</c:v>
                </c:pt>
                <c:pt idx="374">
                  <c:v>10.036153466819451</c:v>
                </c:pt>
                <c:pt idx="375">
                  <c:v>10.037993082825283</c:v>
                </c:pt>
                <c:pt idx="376">
                  <c:v>10.039828724266282</c:v>
                </c:pt>
                <c:pt idx="377">
                  <c:v>10.041660413028398</c:v>
                </c:pt>
                <c:pt idx="378">
                  <c:v>10.043488170817303</c:v>
                </c:pt>
                <c:pt idx="379">
                  <c:v>10.045312019160368</c:v>
                </c:pt>
                <c:pt idx="380">
                  <c:v>10.047131979408617</c:v>
                </c:pt>
                <c:pt idx="381">
                  <c:v>10.048948072738627</c:v>
                </c:pt>
                <c:pt idx="382">
                  <c:v>10.050760320154449</c:v>
                </c:pt>
                <c:pt idx="383">
                  <c:v>10.052568742489457</c:v>
                </c:pt>
                <c:pt idx="384">
                  <c:v>10.05437336040821</c:v>
                </c:pt>
                <c:pt idx="385">
                  <c:v>10.056174194408248</c:v>
                </c:pt>
                <c:pt idx="386">
                  <c:v>10.057971264821907</c:v>
                </c:pt>
                <c:pt idx="387">
                  <c:v>10.059764591818086</c:v>
                </c:pt>
                <c:pt idx="388">
                  <c:v>10.06155419540398</c:v>
                </c:pt>
                <c:pt idx="389">
                  <c:v>10.063340095426833</c:v>
                </c:pt>
                <c:pt idx="390">
                  <c:v>10.065122311575598</c:v>
                </c:pt>
                <c:pt idx="391">
                  <c:v>10.06690086338266</c:v>
                </c:pt>
                <c:pt idx="392">
                  <c:v>10.068675770225447</c:v>
                </c:pt>
                <c:pt idx="393">
                  <c:v>10.070447051328109</c:v>
                </c:pt>
                <c:pt idx="394">
                  <c:v>10.072214725763095</c:v>
                </c:pt>
                <c:pt idx="395">
                  <c:v>10.073978812452763</c:v>
                </c:pt>
                <c:pt idx="396">
                  <c:v>10.075739330170945</c:v>
                </c:pt>
                <c:pt idx="397">
                  <c:v>10.077496297544505</c:v>
                </c:pt>
                <c:pt idx="398">
                  <c:v>10.079249733054851</c:v>
                </c:pt>
                <c:pt idx="399">
                  <c:v>10.08099965503947</c:v>
                </c:pt>
                <c:pt idx="400">
                  <c:v>10.082746081693401</c:v>
                </c:pt>
                <c:pt idx="401">
                  <c:v>10.084489031070705</c:v>
                </c:pt>
                <c:pt idx="402">
                  <c:v>10.086228521085937</c:v>
                </c:pt>
                <c:pt idx="403">
                  <c:v>10.087964569515556</c:v>
                </c:pt>
                <c:pt idx="404">
                  <c:v>10.089697193999356</c:v>
                </c:pt>
                <c:pt idx="405">
                  <c:v>10.091426412041855</c:v>
                </c:pt>
                <c:pt idx="406">
                  <c:v>10.093152241013689</c:v>
                </c:pt>
                <c:pt idx="407">
                  <c:v>10.094874698152953</c:v>
                </c:pt>
                <c:pt idx="408">
                  <c:v>10.096593800566557</c:v>
                </c:pt>
                <c:pt idx="409">
                  <c:v>22.123495154655291</c:v>
                </c:pt>
                <c:pt idx="410">
                  <c:v>22.155155395881085</c:v>
                </c:pt>
                <c:pt idx="411">
                  <c:v>22.171736774950229</c:v>
                </c:pt>
                <c:pt idx="412">
                  <c:v>22.183808756073631</c:v>
                </c:pt>
                <c:pt idx="413">
                  <c:v>22.193670339571696</c:v>
                </c:pt>
                <c:pt idx="414">
                  <c:v>22.202213426710923</c:v>
                </c:pt>
                <c:pt idx="415">
                  <c:v>22.209878638246089</c:v>
                </c:pt>
                <c:pt idx="416">
                  <c:v>22.216916265125494</c:v>
                </c:pt>
                <c:pt idx="417">
                  <c:v>22.223482219262433</c:v>
                </c:pt>
                <c:pt idx="418">
                  <c:v>22.229680233553967</c:v>
                </c:pt>
                <c:pt idx="419">
                  <c:v>22.235582829674946</c:v>
                </c:pt>
                <c:pt idx="420">
                  <c:v>22.241242708608002</c:v>
                </c:pt>
                <c:pt idx="421">
                  <c:v>22.246699376654234</c:v>
                </c:pt>
                <c:pt idx="422">
                  <c:v>22.251983214900207</c:v>
                </c:pt>
                <c:pt idx="423">
                  <c:v>22.257118091488564</c:v>
                </c:pt>
                <c:pt idx="424">
                  <c:v>22.262123101213117</c:v>
                </c:pt>
                <c:pt idx="425">
                  <c:v>22.267013760473699</c:v>
                </c:pt>
                <c:pt idx="426">
                  <c:v>22.27180285021041</c:v>
                </c:pt>
                <c:pt idx="427">
                  <c:v>22.276501024365199</c:v>
                </c:pt>
                <c:pt idx="428">
                  <c:v>22.281117258029187</c:v>
                </c:pt>
                <c:pt idx="429">
                  <c:v>22.285659183435104</c:v>
                </c:pt>
                <c:pt idx="430">
                  <c:v>22.290133345877319</c:v>
                </c:pt>
                <c:pt idx="431">
                  <c:v>22.294545401420788</c:v>
                </c:pt>
                <c:pt idx="432">
                  <c:v>22.298900271598509</c:v>
                </c:pt>
                <c:pt idx="433">
                  <c:v>22.303202265859731</c:v>
                </c:pt>
                <c:pt idx="434">
                  <c:v>22.307455179514402</c:v>
                </c:pt>
                <c:pt idx="435">
                  <c:v>22.311662372832654</c:v>
                </c:pt>
                <c:pt idx="436">
                  <c:v>22.315826835489499</c:v>
                </c:pt>
                <c:pt idx="437">
                  <c:v>22.319951239497019</c:v>
                </c:pt>
                <c:pt idx="438">
                  <c:v>22.324037983006956</c:v>
                </c:pt>
                <c:pt idx="439">
                  <c:v>22.328089226810658</c:v>
                </c:pt>
                <c:pt idx="440">
                  <c:v>22.332106924950271</c:v>
                </c:pt>
                <c:pt idx="441">
                  <c:v>22.336092850545835</c:v>
                </c:pt>
                <c:pt idx="442">
                  <c:v>22.340048617708337</c:v>
                </c:pt>
                <c:pt idx="443">
                  <c:v>22.343975700229745</c:v>
                </c:pt>
                <c:pt idx="444">
                  <c:v>22.347875447602657</c:v>
                </c:pt>
                <c:pt idx="445">
                  <c:v>22.351749098814789</c:v>
                </c:pt>
                <c:pt idx="446">
                  <c:v>22.355597794279145</c:v>
                </c:pt>
                <c:pt idx="447">
                  <c:v>22.359422586194409</c:v>
                </c:pt>
                <c:pt idx="448">
                  <c:v>22.363224447577061</c:v>
                </c:pt>
                <c:pt idx="449">
                  <c:v>22.36700428016449</c:v>
                </c:pt>
                <c:pt idx="450">
                  <c:v>22.370762921354356</c:v>
                </c:pt>
                <c:pt idx="451">
                  <c:v>22.374501150317929</c:v>
                </c:pt>
                <c:pt idx="452">
                  <c:v>22.378219693402652</c:v>
                </c:pt>
                <c:pt idx="453">
                  <c:v>22.381919228920832</c:v>
                </c:pt>
                <c:pt idx="454">
                  <c:v>22.385600391406463</c:v>
                </c:pt>
                <c:pt idx="455">
                  <c:v>22.389263775409329</c:v>
                </c:pt>
                <c:pt idx="456">
                  <c:v>22.392909938885698</c:v>
                </c:pt>
                <c:pt idx="457">
                  <c:v>22.396539406235842</c:v>
                </c:pt>
                <c:pt idx="458">
                  <c:v>22.400152671031815</c:v>
                </c:pt>
                <c:pt idx="459">
                  <c:v>22.403750198472441</c:v>
                </c:pt>
                <c:pt idx="460">
                  <c:v>22.407332427597879</c:v>
                </c:pt>
                <c:pt idx="461">
                  <c:v>22.410899773291217</c:v>
                </c:pt>
                <c:pt idx="462">
                  <c:v>22.414452628091436</c:v>
                </c:pt>
                <c:pt idx="463">
                  <c:v>22.417991363838564</c:v>
                </c:pt>
                <c:pt idx="464">
                  <c:v>22.421516333169407</c:v>
                </c:pt>
                <c:pt idx="465">
                  <c:v>22.425027870879823</c:v>
                </c:pt>
                <c:pt idx="466">
                  <c:v>22.428526295167572</c:v>
                </c:pt>
                <c:pt idx="467">
                  <c:v>22.432011908768157</c:v>
                </c:pt>
                <c:pt idx="468">
                  <c:v>22.435484999994483</c:v>
                </c:pt>
                <c:pt idx="469">
                  <c:v>22.438945843689972</c:v>
                </c:pt>
                <c:pt idx="470">
                  <c:v>22.442394702103645</c:v>
                </c:pt>
                <c:pt idx="471">
                  <c:v>22.445831825694707</c:v>
                </c:pt>
                <c:pt idx="472">
                  <c:v>22.449257453873386</c:v>
                </c:pt>
                <c:pt idx="473">
                  <c:v>22.452671815683946</c:v>
                </c:pt>
                <c:pt idx="474">
                  <c:v>22.456075130435291</c:v>
                </c:pt>
                <c:pt idx="475">
                  <c:v>22.459467608283781</c:v>
                </c:pt>
                <c:pt idx="476">
                  <c:v>22.462849450772755</c:v>
                </c:pt>
                <c:pt idx="477">
                  <c:v>22.466220851332334</c:v>
                </c:pt>
                <c:pt idx="478">
                  <c:v>22.469581995743159</c:v>
                </c:pt>
                <c:pt idx="479">
                  <c:v>22.472933062567083</c:v>
                </c:pt>
                <c:pt idx="480">
                  <c:v>22.476274223547509</c:v>
                </c:pt>
                <c:pt idx="481">
                  <c:v>22.47960564398209</c:v>
                </c:pt>
                <c:pt idx="482">
                  <c:v>22.482927483069929</c:v>
                </c:pt>
                <c:pt idx="483">
                  <c:v>22.486239894235382</c:v>
                </c:pt>
                <c:pt idx="484">
                  <c:v>22.489543025430311</c:v>
                </c:pt>
                <c:pt idx="485">
                  <c:v>22.492837019416587</c:v>
                </c:pt>
                <c:pt idx="486">
                  <c:v>22.496122014030217</c:v>
                </c:pt>
                <c:pt idx="487">
                  <c:v>22.499398142428653</c:v>
                </c:pt>
                <c:pt idx="488">
                  <c:v>22.502665533322482</c:v>
                </c:pt>
                <c:pt idx="489">
                  <c:v>22.505924311192718</c:v>
                </c:pt>
                <c:pt idx="490">
                  <c:v>22.509174596494685</c:v>
                </c:pt>
                <c:pt idx="491">
                  <c:v>22.512416505849551</c:v>
                </c:pt>
                <c:pt idx="492">
                  <c:v>22.515650152224385</c:v>
                </c:pt>
                <c:pt idx="493">
                  <c:v>22.51887564510152</c:v>
                </c:pt>
                <c:pt idx="494">
                  <c:v>22.522093090638013</c:v>
                </c:pt>
                <c:pt idx="495">
                  <c:v>22.525302591815873</c:v>
                </c:pt>
                <c:pt idx="496">
                  <c:v>22.528504248583697</c:v>
                </c:pt>
                <c:pt idx="497">
                  <c:v>22.531698157990355</c:v>
                </c:pt>
                <c:pt idx="498">
                  <c:v>22.534884414311115</c:v>
                </c:pt>
                <c:pt idx="499">
                  <c:v>22.538063109166881</c:v>
                </c:pt>
                <c:pt idx="500">
                  <c:v>22.541234331636893</c:v>
                </c:pt>
                <c:pt idx="501">
                  <c:v>22.544398168365323</c:v>
                </c:pt>
                <c:pt idx="502">
                  <c:v>22.547554703662239</c:v>
                </c:pt>
                <c:pt idx="503">
                  <c:v>22.550704019599149</c:v>
                </c:pt>
                <c:pt idx="504">
                  <c:v>22.553846196099645</c:v>
                </c:pt>
                <c:pt idx="505">
                  <c:v>22.556981311025293</c:v>
                </c:pt>
                <c:pt idx="506">
                  <c:v>22.56010944025719</c:v>
                </c:pt>
                <c:pt idx="507">
                  <c:v>22.56323065777331</c:v>
                </c:pt>
                <c:pt idx="508">
                  <c:v>22.566345035722104</c:v>
                </c:pt>
                <c:pt idx="509">
                  <c:v>22.569452644492323</c:v>
                </c:pt>
                <c:pt idx="510">
                  <c:v>22.572553552779517</c:v>
                </c:pt>
                <c:pt idx="511">
                  <c:v>22.575647827649231</c:v>
                </c:pt>
                <c:pt idx="512">
                  <c:v>22.578735534597246</c:v>
                </c:pt>
                <c:pt idx="513">
                  <c:v>22.581816737606847</c:v>
                </c:pt>
                <c:pt idx="514">
                  <c:v>22.584891499203525</c:v>
                </c:pt>
                <c:pt idx="515">
                  <c:v>22.587959880507011</c:v>
                </c:pt>
                <c:pt idx="516">
                  <c:v>22.591021941280975</c:v>
                </c:pt>
                <c:pt idx="517">
                  <c:v>22.59407773998041</c:v>
                </c:pt>
                <c:pt idx="518">
                  <c:v>22.597127333796941</c:v>
                </c:pt>
                <c:pt idx="519">
                  <c:v>22.600170778702005</c:v>
                </c:pt>
                <c:pt idx="520">
                  <c:v>22.603208129488191</c:v>
                </c:pt>
                <c:pt idx="521">
                  <c:v>22.606239439808711</c:v>
                </c:pt>
                <c:pt idx="522">
                  <c:v>22.609264762215201</c:v>
                </c:pt>
                <c:pt idx="523">
                  <c:v>22.612284148193812</c:v>
                </c:pt>
                <c:pt idx="524">
                  <c:v>22.615297648199853</c:v>
                </c:pt>
                <c:pt idx="525">
                  <c:v>22.618305311690868</c:v>
                </c:pt>
                <c:pt idx="526">
                  <c:v>22.621307187158397</c:v>
                </c:pt>
                <c:pt idx="527">
                  <c:v>22.624303322158394</c:v>
                </c:pt>
                <c:pt idx="528">
                  <c:v>22.62729376334034</c:v>
                </c:pt>
                <c:pt idx="529">
                  <c:v>22.630278556475261</c:v>
                </c:pt>
                <c:pt idx="530">
                  <c:v>22.63325774648251</c:v>
                </c:pt>
                <c:pt idx="531">
                  <c:v>22.636231377455534</c:v>
                </c:pt>
                <c:pt idx="532">
                  <c:v>22.639199492686625</c:v>
                </c:pt>
                <c:pt idx="533">
                  <c:v>22.642162134690626</c:v>
                </c:pt>
                <c:pt idx="534">
                  <c:v>22.645119345227755</c:v>
                </c:pt>
                <c:pt idx="535">
                  <c:v>22.648071165325575</c:v>
                </c:pt>
                <c:pt idx="536">
                  <c:v>22.65101763530004</c:v>
                </c:pt>
                <c:pt idx="537">
                  <c:v>22.653958794775793</c:v>
                </c:pt>
                <c:pt idx="538">
                  <c:v>22.656894682705698</c:v>
                </c:pt>
                <c:pt idx="539">
                  <c:v>22.659825337389595</c:v>
                </c:pt>
                <c:pt idx="540">
                  <c:v>22.662750796492386</c:v>
                </c:pt>
                <c:pt idx="541">
                  <c:v>22.665671097061491</c:v>
                </c:pt>
                <c:pt idx="542">
                  <c:v>22.668586275543571</c:v>
                </c:pt>
                <c:pt idx="543">
                  <c:v>22.671496367800739</c:v>
                </c:pt>
                <c:pt idx="544">
                  <c:v>22.674401409126119</c:v>
                </c:pt>
                <c:pt idx="545">
                  <c:v>22.677301434258911</c:v>
                </c:pt>
                <c:pt idx="546">
                  <c:v>22.680196477398844</c:v>
                </c:pt>
                <c:pt idx="547">
                  <c:v>22.683086572220201</c:v>
                </c:pt>
                <c:pt idx="548">
                  <c:v>22.685971751885305</c:v>
                </c:pt>
                <c:pt idx="549">
                  <c:v>22.688852049057537</c:v>
                </c:pt>
                <c:pt idx="550">
                  <c:v>22.691727495913966</c:v>
                </c:pt>
                <c:pt idx="551">
                  <c:v>22.694598124157448</c:v>
                </c:pt>
                <c:pt idx="552">
                  <c:v>22.697463965028422</c:v>
                </c:pt>
                <c:pt idx="553">
                  <c:v>22.700325049316231</c:v>
                </c:pt>
                <c:pt idx="554">
                  <c:v>22.703181407370106</c:v>
                </c:pt>
                <c:pt idx="555">
                  <c:v>22.706033069109782</c:v>
                </c:pt>
                <c:pt idx="556">
                  <c:v>22.708880064035771</c:v>
                </c:pt>
                <c:pt idx="557">
                  <c:v>22.711722421239262</c:v>
                </c:pt>
                <c:pt idx="558">
                  <c:v>22.714560169411772</c:v>
                </c:pt>
                <c:pt idx="559">
                  <c:v>22.717393336854403</c:v>
                </c:pt>
                <c:pt idx="560">
                  <c:v>22.720221951486899</c:v>
                </c:pt>
                <c:pt idx="561">
                  <c:v>22.723046040856321</c:v>
                </c:pt>
                <c:pt idx="562">
                  <c:v>22.725865632145535</c:v>
                </c:pt>
                <c:pt idx="563">
                  <c:v>22.728680752181365</c:v>
                </c:pt>
                <c:pt idx="564">
                  <c:v>22.73149142744257</c:v>
                </c:pt>
                <c:pt idx="565">
                  <c:v>22.734297684067489</c:v>
                </c:pt>
                <c:pt idx="566">
                  <c:v>22.737099547861526</c:v>
                </c:pt>
                <c:pt idx="567">
                  <c:v>22.739897044304367</c:v>
                </c:pt>
                <c:pt idx="568">
                  <c:v>22.742690198557021</c:v>
                </c:pt>
                <c:pt idx="569">
                  <c:v>22.745479035468595</c:v>
                </c:pt>
                <c:pt idx="570">
                  <c:v>22.748263579582936</c:v>
                </c:pt>
                <c:pt idx="571">
                  <c:v>22.751043855144989</c:v>
                </c:pt>
                <c:pt idx="572">
                  <c:v>22.753819886107092</c:v>
                </c:pt>
                <c:pt idx="573">
                  <c:v>22.756591696134961</c:v>
                </c:pt>
                <c:pt idx="574">
                  <c:v>22.7593593086136</c:v>
                </c:pt>
                <c:pt idx="575">
                  <c:v>22.762122746652981</c:v>
                </c:pt>
                <c:pt idx="576">
                  <c:v>22.764882033093617</c:v>
                </c:pt>
                <c:pt idx="577">
                  <c:v>22.767637190511909</c:v>
                </c:pt>
                <c:pt idx="578">
                  <c:v>22.770388241225422</c:v>
                </c:pt>
                <c:pt idx="579">
                  <c:v>22.773135207297958</c:v>
                </c:pt>
                <c:pt idx="580">
                  <c:v>22.775878110544504</c:v>
                </c:pt>
                <c:pt idx="581">
                  <c:v>22.778616972536074</c:v>
                </c:pt>
                <c:pt idx="582">
                  <c:v>22.781351814604346</c:v>
                </c:pt>
                <c:pt idx="583">
                  <c:v>22.784082657846284</c:v>
                </c:pt>
                <c:pt idx="584">
                  <c:v>22.786809523128522</c:v>
                </c:pt>
                <c:pt idx="585">
                  <c:v>22.789532431091711</c:v>
                </c:pt>
                <c:pt idx="586">
                  <c:v>22.792251402154729</c:v>
                </c:pt>
                <c:pt idx="587">
                  <c:v>22.794966456518754</c:v>
                </c:pt>
                <c:pt idx="588">
                  <c:v>22.797677614171267</c:v>
                </c:pt>
                <c:pt idx="589">
                  <c:v>22.800384894889941</c:v>
                </c:pt>
                <c:pt idx="590">
                  <c:v>22.803088318246413</c:v>
                </c:pt>
                <c:pt idx="591">
                  <c:v>22.805787903609982</c:v>
                </c:pt>
                <c:pt idx="592">
                  <c:v>22.808483670151205</c:v>
                </c:pt>
                <c:pt idx="593">
                  <c:v>22.811175636845402</c:v>
                </c:pt>
                <c:pt idx="594">
                  <c:v>22.813863822476055</c:v>
                </c:pt>
                <c:pt idx="595">
                  <c:v>22.816548245638177</c:v>
                </c:pt>
                <c:pt idx="596">
                  <c:v>22.81922892474152</c:v>
                </c:pt>
                <c:pt idx="597">
                  <c:v>22.821905878013773</c:v>
                </c:pt>
                <c:pt idx="598">
                  <c:v>22.824579123503643</c:v>
                </c:pt>
                <c:pt idx="599">
                  <c:v>22.827248679083876</c:v>
                </c:pt>
                <c:pt idx="600">
                  <c:v>22.829914562454213</c:v>
                </c:pt>
                <c:pt idx="601">
                  <c:v>22.832576791144231</c:v>
                </c:pt>
                <c:pt idx="602">
                  <c:v>22.835235382516181</c:v>
                </c:pt>
                <c:pt idx="603">
                  <c:v>22.837890353767726</c:v>
                </c:pt>
                <c:pt idx="604">
                  <c:v>22.840541721934603</c:v>
                </c:pt>
                <c:pt idx="605">
                  <c:v>22.843189503893242</c:v>
                </c:pt>
                <c:pt idx="606">
                  <c:v>22.84583371636332</c:v>
                </c:pt>
                <c:pt idx="607">
                  <c:v>22.848474375910246</c:v>
                </c:pt>
                <c:pt idx="608">
                  <c:v>22.851111498947628</c:v>
                </c:pt>
                <c:pt idx="609">
                  <c:v>22.853745101739619</c:v>
                </c:pt>
                <c:pt idx="610">
                  <c:v>22.85637520040326</c:v>
                </c:pt>
                <c:pt idx="611">
                  <c:v>22.859001810910744</c:v>
                </c:pt>
                <c:pt idx="612">
                  <c:v>22.861624949091684</c:v>
                </c:pt>
                <c:pt idx="613">
                  <c:v>22.86424463063523</c:v>
                </c:pt>
                <c:pt idx="614">
                  <c:v>22.866860871092218</c:v>
                </c:pt>
                <c:pt idx="615">
                  <c:v>22.869473685877285</c:v>
                </c:pt>
                <c:pt idx="616">
                  <c:v>22.872083090270856</c:v>
                </c:pt>
                <c:pt idx="617">
                  <c:v>22.87468909942115</c:v>
                </c:pt>
                <c:pt idx="618">
                  <c:v>22.877291728346165</c:v>
                </c:pt>
                <c:pt idx="619">
                  <c:v>22.879890991935518</c:v>
                </c:pt>
                <c:pt idx="620">
                  <c:v>22.882486904952387</c:v>
                </c:pt>
                <c:pt idx="621">
                  <c:v>22.885079482035263</c:v>
                </c:pt>
                <c:pt idx="622">
                  <c:v>22.887668737699816</c:v>
                </c:pt>
                <c:pt idx="623">
                  <c:v>22.890254686340576</c:v>
                </c:pt>
                <c:pt idx="624">
                  <c:v>22.892837342232699</c:v>
                </c:pt>
                <c:pt idx="625">
                  <c:v>22.895416719533621</c:v>
                </c:pt>
                <c:pt idx="626">
                  <c:v>22.897992832284725</c:v>
                </c:pt>
                <c:pt idx="627">
                  <c:v>22.900565694412929</c:v>
                </c:pt>
                <c:pt idx="628">
                  <c:v>22.903135319732275</c:v>
                </c:pt>
                <c:pt idx="629">
                  <c:v>22.905701721945483</c:v>
                </c:pt>
                <c:pt idx="630">
                  <c:v>22.908264914645475</c:v>
                </c:pt>
                <c:pt idx="631">
                  <c:v>22.910824911316841</c:v>
                </c:pt>
                <c:pt idx="632">
                  <c:v>22.913381725337295</c:v>
                </c:pt>
                <c:pt idx="633">
                  <c:v>22.915935369979142</c:v>
                </c:pt>
                <c:pt idx="634">
                  <c:v>22.918485858410637</c:v>
                </c:pt>
                <c:pt idx="635">
                  <c:v>22.921033203697366</c:v>
                </c:pt>
                <c:pt idx="636">
                  <c:v>22.923577418803628</c:v>
                </c:pt>
                <c:pt idx="637">
                  <c:v>22.9261185165937</c:v>
                </c:pt>
                <c:pt idx="638">
                  <c:v>22.928656509833186</c:v>
                </c:pt>
                <c:pt idx="639">
                  <c:v>22.931191411190259</c:v>
                </c:pt>
                <c:pt idx="640">
                  <c:v>22.933723233236908</c:v>
                </c:pt>
                <c:pt idx="641">
                  <c:v>22.936251988450177</c:v>
                </c:pt>
                <c:pt idx="642">
                  <c:v>22.938777689213364</c:v>
                </c:pt>
                <c:pt idx="643">
                  <c:v>22.94130034781718</c:v>
                </c:pt>
                <c:pt idx="644">
                  <c:v>22.943819976460926</c:v>
                </c:pt>
                <c:pt idx="645">
                  <c:v>22.946336587253651</c:v>
                </c:pt>
                <c:pt idx="646">
                  <c:v>22.948850192215197</c:v>
                </c:pt>
                <c:pt idx="647">
                  <c:v>22.951360803277378</c:v>
                </c:pt>
                <c:pt idx="648">
                  <c:v>22.953868432284988</c:v>
                </c:pt>
                <c:pt idx="649">
                  <c:v>22.956373090996884</c:v>
                </c:pt>
                <c:pt idx="650">
                  <c:v>22.958874791087059</c:v>
                </c:pt>
                <c:pt idx="651">
                  <c:v>22.961373544145591</c:v>
                </c:pt>
                <c:pt idx="652">
                  <c:v>22.963869361679691</c:v>
                </c:pt>
                <c:pt idx="653">
                  <c:v>22.966362255114674</c:v>
                </c:pt>
                <c:pt idx="654">
                  <c:v>22.96885223579493</c:v>
                </c:pt>
                <c:pt idx="655">
                  <c:v>22.971339314984867</c:v>
                </c:pt>
                <c:pt idx="656">
                  <c:v>22.973823503869838</c:v>
                </c:pt>
                <c:pt idx="657">
                  <c:v>22.976304813557075</c:v>
                </c:pt>
                <c:pt idx="658">
                  <c:v>22.978783255076593</c:v>
                </c:pt>
                <c:pt idx="659">
                  <c:v>22.98125883938204</c:v>
                </c:pt>
                <c:pt idx="660">
                  <c:v>22.98373157735162</c:v>
                </c:pt>
                <c:pt idx="661">
                  <c:v>22.986201479788896</c:v>
                </c:pt>
                <c:pt idx="662">
                  <c:v>22.988668557423683</c:v>
                </c:pt>
                <c:pt idx="663">
                  <c:v>22.991132820912846</c:v>
                </c:pt>
                <c:pt idx="664">
                  <c:v>22.993594280841116</c:v>
                </c:pt>
                <c:pt idx="665">
                  <c:v>22.996052947721896</c:v>
                </c:pt>
                <c:pt idx="666">
                  <c:v>22.998508831998056</c:v>
                </c:pt>
                <c:pt idx="667">
                  <c:v>23.000961944042704</c:v>
                </c:pt>
                <c:pt idx="668">
                  <c:v>23.00341229415994</c:v>
                </c:pt>
                <c:pt idx="669">
                  <c:v>23.005859892585608</c:v>
                </c:pt>
                <c:pt idx="670">
                  <c:v>23.008304749488065</c:v>
                </c:pt>
                <c:pt idx="671">
                  <c:v>23.010746874968842</c:v>
                </c:pt>
                <c:pt idx="672">
                  <c:v>23.013186279063437</c:v>
                </c:pt>
                <c:pt idx="673">
                  <c:v>23.015622971741955</c:v>
                </c:pt>
                <c:pt idx="674">
                  <c:v>23.018056962909853</c:v>
                </c:pt>
                <c:pt idx="675">
                  <c:v>23.02048826240858</c:v>
                </c:pt>
                <c:pt idx="676">
                  <c:v>23.022916880016258</c:v>
                </c:pt>
                <c:pt idx="677">
                  <c:v>23.025342825448366</c:v>
                </c:pt>
                <c:pt idx="678">
                  <c:v>23.027766108358364</c:v>
                </c:pt>
                <c:pt idx="679">
                  <c:v>23.030186738338362</c:v>
                </c:pt>
                <c:pt idx="680">
                  <c:v>23.032604724919704</c:v>
                </c:pt>
                <c:pt idx="681">
                  <c:v>23.035020077573648</c:v>
                </c:pt>
                <c:pt idx="682">
                  <c:v>23.037432805711937</c:v>
                </c:pt>
                <c:pt idx="683">
                  <c:v>23.03984291868742</c:v>
                </c:pt>
                <c:pt idx="684">
                  <c:v>23.042250425794638</c:v>
                </c:pt>
                <c:pt idx="685">
                  <c:v>23.044655336270413</c:v>
                </c:pt>
                <c:pt idx="686">
                  <c:v>23.047057659294431</c:v>
                </c:pt>
                <c:pt idx="687">
                  <c:v>23.049457403989795</c:v>
                </c:pt>
                <c:pt idx="688">
                  <c:v>23.051854579423598</c:v>
                </c:pt>
                <c:pt idx="689">
                  <c:v>23.054249194607475</c:v>
                </c:pt>
                <c:pt idx="690">
                  <c:v>23.056641258498129</c:v>
                </c:pt>
                <c:pt idx="691">
                  <c:v>23.059030779997901</c:v>
                </c:pt>
                <c:pt idx="692">
                  <c:v>23.061417767955255</c:v>
                </c:pt>
                <c:pt idx="693">
                  <c:v>23.063802231165337</c:v>
                </c:pt>
                <c:pt idx="694">
                  <c:v>23.066184178370463</c:v>
                </c:pt>
                <c:pt idx="695">
                  <c:v>23.068563618260644</c:v>
                </c:pt>
                <c:pt idx="696">
                  <c:v>23.070940559474071</c:v>
                </c:pt>
                <c:pt idx="697">
                  <c:v>23.073315010597611</c:v>
                </c:pt>
                <c:pt idx="698">
                  <c:v>23.075686980167291</c:v>
                </c:pt>
                <c:pt idx="699">
                  <c:v>23.078056476668777</c:v>
                </c:pt>
                <c:pt idx="700">
                  <c:v>23.080423508537862</c:v>
                </c:pt>
                <c:pt idx="701">
                  <c:v>23.082788084160896</c:v>
                </c:pt>
                <c:pt idx="702">
                  <c:v>23.08515021187528</c:v>
                </c:pt>
                <c:pt idx="703">
                  <c:v>23.087509899969898</c:v>
                </c:pt>
                <c:pt idx="704">
                  <c:v>23.089867156685568</c:v>
                </c:pt>
                <c:pt idx="705">
                  <c:v>23.092221990215485</c:v>
                </c:pt>
                <c:pt idx="706">
                  <c:v>23.094574408705665</c:v>
                </c:pt>
                <c:pt idx="707">
                  <c:v>23.096924420255338</c:v>
                </c:pt>
                <c:pt idx="708">
                  <c:v>23.099272032917433</c:v>
                </c:pt>
                <c:pt idx="709">
                  <c:v>23.101617254698926</c:v>
                </c:pt>
                <c:pt idx="710">
                  <c:v>23.103960093561309</c:v>
                </c:pt>
                <c:pt idx="711">
                  <c:v>23.106300557420958</c:v>
                </c:pt>
                <c:pt idx="712">
                  <c:v>23.108638654149562</c:v>
                </c:pt>
                <c:pt idx="713">
                  <c:v>23.110974391574491</c:v>
                </c:pt>
                <c:pt idx="714">
                  <c:v>23.113307777479218</c:v>
                </c:pt>
                <c:pt idx="715">
                  <c:v>23.115638819603678</c:v>
                </c:pt>
                <c:pt idx="716">
                  <c:v>23.117967525644669</c:v>
                </c:pt>
                <c:pt idx="717">
                  <c:v>23.120293903256208</c:v>
                </c:pt>
                <c:pt idx="718">
                  <c:v>23.122617960049933</c:v>
                </c:pt>
                <c:pt idx="719">
                  <c:v>23.124939703595423</c:v>
                </c:pt>
                <c:pt idx="720">
                  <c:v>23.12725914142062</c:v>
                </c:pt>
                <c:pt idx="721">
                  <c:v>23.129576281012127</c:v>
                </c:pt>
                <c:pt idx="722">
                  <c:v>23.131891129815603</c:v>
                </c:pt>
                <c:pt idx="723">
                  <c:v>23.134203695236092</c:v>
                </c:pt>
                <c:pt idx="724">
                  <c:v>23.13651398463837</c:v>
                </c:pt>
                <c:pt idx="725">
                  <c:v>23.13882200534729</c:v>
                </c:pt>
                <c:pt idx="726">
                  <c:v>23.141127764648115</c:v>
                </c:pt>
                <c:pt idx="727">
                  <c:v>23.143431269786841</c:v>
                </c:pt>
                <c:pt idx="728">
                  <c:v>23.145732527970555</c:v>
                </c:pt>
                <c:pt idx="729">
                  <c:v>23.148031546367708</c:v>
                </c:pt>
                <c:pt idx="730">
                  <c:v>23.15032833210849</c:v>
                </c:pt>
                <c:pt idx="731">
                  <c:v>23.152622892285105</c:v>
                </c:pt>
                <c:pt idx="732">
                  <c:v>23.154915233952103</c:v>
                </c:pt>
                <c:pt idx="733">
                  <c:v>23.157205364126678</c:v>
                </c:pt>
                <c:pt idx="734">
                  <c:v>23.159493289788994</c:v>
                </c:pt>
                <c:pt idx="735">
                  <c:v>23.161779017882452</c:v>
                </c:pt>
                <c:pt idx="736">
                  <c:v>23.164062555314015</c:v>
                </c:pt>
                <c:pt idx="737">
                  <c:v>23.166343908954492</c:v>
                </c:pt>
                <c:pt idx="738">
                  <c:v>23.168623085638838</c:v>
                </c:pt>
                <c:pt idx="739">
                  <c:v>23.170900092166423</c:v>
                </c:pt>
                <c:pt idx="740">
                  <c:v>23.173174935301329</c:v>
                </c:pt>
                <c:pt idx="741">
                  <c:v>23.175447621772637</c:v>
                </c:pt>
                <c:pt idx="742">
                  <c:v>23.177718158274683</c:v>
                </c:pt>
                <c:pt idx="743">
                  <c:v>23.179986551467355</c:v>
                </c:pt>
                <c:pt idx="744">
                  <c:v>23.182252807976351</c:v>
                </c:pt>
                <c:pt idx="745">
                  <c:v>23.184516934393457</c:v>
                </c:pt>
                <c:pt idx="746">
                  <c:v>23.186778937276795</c:v>
                </c:pt>
                <c:pt idx="747">
                  <c:v>23.189038823151098</c:v>
                </c:pt>
                <c:pt idx="748">
                  <c:v>23.191296598507975</c:v>
                </c:pt>
                <c:pt idx="749">
                  <c:v>23.193552269806158</c:v>
                </c:pt>
                <c:pt idx="750">
                  <c:v>23.195805843471746</c:v>
                </c:pt>
                <c:pt idx="751">
                  <c:v>23.198057325898478</c:v>
                </c:pt>
                <c:pt idx="752">
                  <c:v>23.200306723447973</c:v>
                </c:pt>
                <c:pt idx="753">
                  <c:v>23.202554042449957</c:v>
                </c:pt>
                <c:pt idx="754">
                  <c:v>23.20479928920253</c:v>
                </c:pt>
                <c:pt idx="755">
                  <c:v>23.207042469972389</c:v>
                </c:pt>
                <c:pt idx="756">
                  <c:v>23.209283590995081</c:v>
                </c:pt>
                <c:pt idx="757">
                  <c:v>23.211522658475225</c:v>
                </c:pt>
                <c:pt idx="758">
                  <c:v>23.213759678586744</c:v>
                </c:pt>
                <c:pt idx="759">
                  <c:v>23.2159946574731</c:v>
                </c:pt>
                <c:pt idx="760">
                  <c:v>23.218227601247523</c:v>
                </c:pt>
                <c:pt idx="761">
                  <c:v>23.220458515993226</c:v>
                </c:pt>
                <c:pt idx="762">
                  <c:v>23.22268740776364</c:v>
                </c:pt>
                <c:pt idx="763">
                  <c:v>23.224914282582613</c:v>
                </c:pt>
                <c:pt idx="764">
                  <c:v>23.227139146444674</c:v>
                </c:pt>
                <c:pt idx="765">
                  <c:v>23.229362005315171</c:v>
                </c:pt>
                <c:pt idx="766">
                  <c:v>23.231582865130566</c:v>
                </c:pt>
                <c:pt idx="767">
                  <c:v>23.233801731798597</c:v>
                </c:pt>
                <c:pt idx="768">
                  <c:v>23.236018611198489</c:v>
                </c:pt>
                <c:pt idx="769">
                  <c:v>23.238233509181189</c:v>
                </c:pt>
                <c:pt idx="770">
                  <c:v>23.240446431569541</c:v>
                </c:pt>
                <c:pt idx="771">
                  <c:v>23.242657384158495</c:v>
                </c:pt>
                <c:pt idx="772">
                  <c:v>23.244866372715318</c:v>
                </c:pt>
                <c:pt idx="773">
                  <c:v>23.247073402979787</c:v>
                </c:pt>
                <c:pt idx="774">
                  <c:v>23.249278480664376</c:v>
                </c:pt>
                <c:pt idx="775">
                  <c:v>23.251481611454462</c:v>
                </c:pt>
                <c:pt idx="776">
                  <c:v>23.253682801008512</c:v>
                </c:pt>
                <c:pt idx="777">
                  <c:v>23.255882054958278</c:v>
                </c:pt>
                <c:pt idx="778">
                  <c:v>23.258079378908967</c:v>
                </c:pt>
                <c:pt idx="779">
                  <c:v>23.260274778439456</c:v>
                </c:pt>
                <c:pt idx="780">
                  <c:v>23.262468259102466</c:v>
                </c:pt>
                <c:pt idx="781">
                  <c:v>23.26465982642473</c:v>
                </c:pt>
                <c:pt idx="782">
                  <c:v>23.26684948590718</c:v>
                </c:pt>
                <c:pt idx="783">
                  <c:v>23.269037243025149</c:v>
                </c:pt>
                <c:pt idx="784">
                  <c:v>23.271223103228508</c:v>
                </c:pt>
                <c:pt idx="785">
                  <c:v>23.27340707194189</c:v>
                </c:pt>
                <c:pt idx="786">
                  <c:v>23.275589154564813</c:v>
                </c:pt>
                <c:pt idx="787">
                  <c:v>23.277769356471897</c:v>
                </c:pt>
                <c:pt idx="788">
                  <c:v>23.279947683012999</c:v>
                </c:pt>
                <c:pt idx="789">
                  <c:v>23.28212413951341</c:v>
                </c:pt>
                <c:pt idx="790">
                  <c:v>23.28429873127401</c:v>
                </c:pt>
                <c:pt idx="791">
                  <c:v>23.286471463571413</c:v>
                </c:pt>
                <c:pt idx="792">
                  <c:v>23.288642341658186</c:v>
                </c:pt>
                <c:pt idx="793">
                  <c:v>23.290811370762949</c:v>
                </c:pt>
                <c:pt idx="794">
                  <c:v>23.292978556090578</c:v>
                </c:pt>
                <c:pt idx="795">
                  <c:v>23.295143902822339</c:v>
                </c:pt>
                <c:pt idx="796">
                  <c:v>23.297307416116066</c:v>
                </c:pt>
                <c:pt idx="797">
                  <c:v>23.299469101106329</c:v>
                </c:pt>
                <c:pt idx="798">
                  <c:v>23.30162896290452</c:v>
                </c:pt>
                <c:pt idx="799">
                  <c:v>23.303787006599105</c:v>
                </c:pt>
                <c:pt idx="800">
                  <c:v>23.30594323725569</c:v>
                </c:pt>
                <c:pt idx="801">
                  <c:v>23.308097659917241</c:v>
                </c:pt>
                <c:pt idx="802">
                  <c:v>23.310250279604173</c:v>
                </c:pt>
                <c:pt idx="803">
                  <c:v>23.312401101314535</c:v>
                </c:pt>
                <c:pt idx="804">
                  <c:v>33.989394063086849</c:v>
                </c:pt>
                <c:pt idx="805">
                  <c:v>34.368488217998383</c:v>
                </c:pt>
                <c:pt idx="806">
                  <c:v>34.519040304307936</c:v>
                </c:pt>
                <c:pt idx="807">
                  <c:v>34.615513498407097</c:v>
                </c:pt>
                <c:pt idx="808">
                  <c:v>34.687062731167515</c:v>
                </c:pt>
                <c:pt idx="809">
                  <c:v>34.744206419820053</c:v>
                </c:pt>
                <c:pt idx="810">
                  <c:v>34.791950887650309</c:v>
                </c:pt>
                <c:pt idx="811">
                  <c:v>34.833074797819791</c:v>
                </c:pt>
                <c:pt idx="812">
                  <c:v>34.869281644435318</c:v>
                </c:pt>
                <c:pt idx="813">
                  <c:v>34.901691602276685</c:v>
                </c:pt>
                <c:pt idx="814">
                  <c:v>34.931080772913333</c:v>
                </c:pt>
                <c:pt idx="815">
                  <c:v>34.958009102402087</c:v>
                </c:pt>
                <c:pt idx="816">
                  <c:v>34.982893876355526</c:v>
                </c:pt>
                <c:pt idx="817">
                  <c:v>35.006054411316747</c:v>
                </c:pt>
                <c:pt idx="818">
                  <c:v>35.027740509510004</c:v>
                </c:pt>
                <c:pt idx="819">
                  <c:v>35.048151278577038</c:v>
                </c:pt>
                <c:pt idx="820">
                  <c:v>35.06744798419308</c:v>
                </c:pt>
                <c:pt idx="821">
                  <c:v>35.085763071174554</c:v>
                </c:pt>
                <c:pt idx="822">
                  <c:v>35.103206646951435</c:v>
                </c:pt>
                <c:pt idx="823">
                  <c:v>35.119871238572173</c:v>
                </c:pt>
                <c:pt idx="824">
                  <c:v>35.135835347140386</c:v>
                </c:pt>
                <c:pt idx="825">
                  <c:v>35.151166147002868</c:v>
                </c:pt>
                <c:pt idx="826">
                  <c:v>35.165921565334543</c:v>
                </c:pt>
                <c:pt idx="827">
                  <c:v>35.180151905331599</c:v>
                </c:pt>
                <c:pt idx="828">
                  <c:v>35.19390112816896</c:v>
                </c:pt>
                <c:pt idx="829">
                  <c:v>35.207207876343844</c:v>
                </c:pt>
                <c:pt idx="830">
                  <c:v>35.220106298589897</c:v>
                </c:pt>
                <c:pt idx="831">
                  <c:v>35.232626720814892</c:v>
                </c:pt>
                <c:pt idx="832">
                  <c:v>35.244796196313267</c:v>
                </c:pt>
                <c:pt idx="833">
                  <c:v>35.256638960417888</c:v>
                </c:pt>
                <c:pt idx="834">
                  <c:v>35.268176808840465</c:v>
                </c:pt>
                <c:pt idx="835">
                  <c:v>35.279429414573059</c:v>
                </c:pt>
                <c:pt idx="836">
                  <c:v>35.290414594947549</c:v>
                </c:pt>
                <c:pt idx="837">
                  <c:v>35.301148537973759</c:v>
                </c:pt>
                <c:pt idx="838">
                  <c:v>35.311645995187355</c:v>
                </c:pt>
                <c:pt idx="839">
                  <c:v>35.321920446783523</c:v>
                </c:pt>
                <c:pt idx="840">
                  <c:v>35.331984243682498</c:v>
                </c:pt>
                <c:pt idx="841">
                  <c:v>35.341848730289144</c:v>
                </c:pt>
                <c:pt idx="842">
                  <c:v>35.351524351011555</c:v>
                </c:pt>
                <c:pt idx="843">
                  <c:v>35.361020743051128</c:v>
                </c:pt>
                <c:pt idx="844">
                  <c:v>35.370346817533644</c:v>
                </c:pt>
                <c:pt idx="845">
                  <c:v>35.379510830696695</c:v>
                </c:pt>
                <c:pt idx="846">
                  <c:v>35.38852044656079</c:v>
                </c:pt>
                <c:pt idx="847">
                  <c:v>35.397382792278265</c:v>
                </c:pt>
                <c:pt idx="848">
                  <c:v>35.406104507163157</c:v>
                </c:pt>
                <c:pt idx="849">
                  <c:v>35.414691786248596</c:v>
                </c:pt>
                <c:pt idx="850">
                  <c:v>35.423150419088515</c:v>
                </c:pt>
                <c:pt idx="851">
                  <c:v>35.431485824413627</c:v>
                </c:pt>
                <c:pt idx="852">
                  <c:v>35.439703081162101</c:v>
                </c:pt>
                <c:pt idx="853">
                  <c:v>35.447806956330538</c:v>
                </c:pt>
                <c:pt idx="854">
                  <c:v>35.455801930028642</c:v>
                </c:pt>
                <c:pt idx="855">
                  <c:v>35.463692218067699</c:v>
                </c:pt>
                <c:pt idx="856">
                  <c:v>35.471481792368579</c:v>
                </c:pt>
                <c:pt idx="857">
                  <c:v>35.479174399437191</c:v>
                </c:pt>
                <c:pt idx="858">
                  <c:v>35.48677357712269</c:v>
                </c:pt>
                <c:pt idx="859">
                  <c:v>35.494282669846704</c:v>
                </c:pt>
                <c:pt idx="860">
                  <c:v>35.501704842467923</c:v>
                </c:pt>
                <c:pt idx="861">
                  <c:v>35.509043092926049</c:v>
                </c:pt>
                <c:pt idx="862">
                  <c:v>35.516300263792147</c:v>
                </c:pt>
                <c:pt idx="863">
                  <c:v>35.52347905283662</c:v>
                </c:pt>
                <c:pt idx="864">
                  <c:v>35.530582022713787</c:v>
                </c:pt>
                <c:pt idx="865">
                  <c:v>35.537611609849776</c:v>
                </c:pt>
                <c:pt idx="866">
                  <c:v>35.54457013261154</c:v>
                </c:pt>
                <c:pt idx="867">
                  <c:v>35.551459798825377</c:v>
                </c:pt>
                <c:pt idx="868">
                  <c:v>35.558282712706209</c:v>
                </c:pt>
                <c:pt idx="869">
                  <c:v>35.565040881252273</c:v>
                </c:pt>
                <c:pt idx="870">
                  <c:v>35.571736220153838</c:v>
                </c:pt>
                <c:pt idx="871">
                  <c:v>35.578370559259682</c:v>
                </c:pt>
                <c:pt idx="872">
                  <c:v>35.584945647640417</c:v>
                </c:pt>
                <c:pt idx="873">
                  <c:v>35.591463158283901</c:v>
                </c:pt>
                <c:pt idx="874">
                  <c:v>35.597924692454278</c:v>
                </c:pt>
                <c:pt idx="875">
                  <c:v>35.60433178374312</c:v>
                </c:pt>
                <c:pt idx="876">
                  <c:v>35.610685901838622</c:v>
                </c:pt>
                <c:pt idx="877">
                  <c:v>35.616988456035749</c:v>
                </c:pt>
                <c:pt idx="878">
                  <c:v>35.623240798508704</c:v>
                </c:pt>
                <c:pt idx="879">
                  <c:v>35.62944422736463</c:v>
                </c:pt>
                <c:pt idx="880">
                  <c:v>35.63559998949583</c:v>
                </c:pt>
                <c:pt idx="881">
                  <c:v>35.641709283246378</c:v>
                </c:pt>
                <c:pt idx="882">
                  <c:v>35.647773260907293</c:v>
                </c:pt>
                <c:pt idx="883">
                  <c:v>35.653793031053489</c:v>
                </c:pt>
                <c:pt idx="884">
                  <c:v>35.659769660734199</c:v>
                </c:pt>
                <c:pt idx="885">
                  <c:v>35.665704177527921</c:v>
                </c:pt>
                <c:pt idx="886">
                  <c:v>35.671597571471771</c:v>
                </c:pt>
                <c:pt idx="887">
                  <c:v>35.677450796874339</c:v>
                </c:pt>
                <c:pt idx="888">
                  <c:v>35.683264774020266</c:v>
                </c:pt>
                <c:pt idx="889">
                  <c:v>35.689040390774558</c:v>
                </c:pt>
                <c:pt idx="890">
                  <c:v>35.694778504093151</c:v>
                </c:pt>
                <c:pt idx="891">
                  <c:v>35.700479941446702</c:v>
                </c:pt>
                <c:pt idx="892">
                  <c:v>35.706145502163103</c:v>
                </c:pt>
                <c:pt idx="893">
                  <c:v>35.711775958694574</c:v>
                </c:pt>
                <c:pt idx="894">
                  <c:v>35.717372057814075</c:v>
                </c:pt>
                <c:pt idx="895">
                  <c:v>35.722934521745991</c:v>
                </c:pt>
                <c:pt idx="896">
                  <c:v>35.72846404923505</c:v>
                </c:pt>
                <c:pt idx="897">
                  <c:v>35.733961316557831</c:v>
                </c:pt>
                <c:pt idx="898">
                  <c:v>35.739426978480267</c:v>
                </c:pt>
                <c:pt idx="899">
                  <c:v>35.744861669164649</c:v>
                </c:pt>
                <c:pt idx="900">
                  <c:v>35.75026600302931</c:v>
                </c:pt>
                <c:pt idx="901">
                  <c:v>35.755640575563987</c:v>
                </c:pt>
                <c:pt idx="902">
                  <c:v>35.76098596410332</c:v>
                </c:pt>
                <c:pt idx="903">
                  <c:v>35.766302728561399</c:v>
                </c:pt>
                <c:pt idx="904">
                  <c:v>35.771591412129403</c:v>
                </c:pt>
                <c:pt idx="905">
                  <c:v>35.776852541938688</c:v>
                </c:pt>
                <c:pt idx="906">
                  <c:v>35.782086629691293</c:v>
                </c:pt>
                <c:pt idx="907">
                  <c:v>35.787294172259735</c:v>
                </c:pt>
                <c:pt idx="908">
                  <c:v>35.792475652258062</c:v>
                </c:pt>
                <c:pt idx="909">
                  <c:v>35.79763153858547</c:v>
                </c:pt>
                <c:pt idx="910">
                  <c:v>35.802762286944386</c:v>
                </c:pt>
                <c:pt idx="911">
                  <c:v>35.80786834033421</c:v>
                </c:pt>
                <c:pt idx="912">
                  <c:v>35.812950129522257</c:v>
                </c:pt>
                <c:pt idx="913">
                  <c:v>35.818008073492905</c:v>
                </c:pt>
                <c:pt idx="914">
                  <c:v>35.823042579876478</c:v>
                </c:pt>
                <c:pt idx="915">
                  <c:v>35.828054045358606</c:v>
                </c:pt>
                <c:pt idx="916">
                  <c:v>35.833042856071415</c:v>
                </c:pt>
                <c:pt idx="917">
                  <c:v>35.838009387967283</c:v>
                </c:pt>
                <c:pt idx="918">
                  <c:v>35.842954007176289</c:v>
                </c:pt>
                <c:pt idx="919">
                  <c:v>35.847877070347934</c:v>
                </c:pt>
                <c:pt idx="920">
                  <c:v>35.852778924978281</c:v>
                </c:pt>
                <c:pt idx="921">
                  <c:v>35.857659909722962</c:v>
                </c:pt>
                <c:pt idx="922">
                  <c:v>35.862520354697011</c:v>
                </c:pt>
                <c:pt idx="923">
                  <c:v>35.867360581761957</c:v>
                </c:pt>
                <c:pt idx="924">
                  <c:v>35.872180904801091</c:v>
                </c:pt>
                <c:pt idx="925">
                  <c:v>35.876981629983156</c:v>
                </c:pt>
                <c:pt idx="926">
                  <c:v>35.88176305601543</c:v>
                </c:pt>
                <c:pt idx="927">
                  <c:v>35.886525474386296</c:v>
                </c:pt>
                <c:pt idx="928">
                  <c:v>35.891269169598175</c:v>
                </c:pt>
                <c:pt idx="929">
                  <c:v>35.895994419391045</c:v>
                </c:pt>
                <c:pt idx="930">
                  <c:v>35.90070149495709</c:v>
                </c:pt>
                <c:pt idx="931">
                  <c:v>35.905390661146953</c:v>
                </c:pt>
                <c:pt idx="932">
                  <c:v>35.9100621766678</c:v>
                </c:pt>
                <c:pt idx="933">
                  <c:v>35.914716294273823</c:v>
                </c:pt>
                <c:pt idx="934">
                  <c:v>35.9193532609493</c:v>
                </c:pt>
                <c:pt idx="935">
                  <c:v>35.923973318084784</c:v>
                </c:pt>
                <c:pt idx="936">
                  <c:v>35.928576701646435</c:v>
                </c:pt>
                <c:pt idx="937">
                  <c:v>35.933163642339181</c:v>
                </c:pt>
                <c:pt idx="938">
                  <c:v>35.937734365763596</c:v>
                </c:pt>
                <c:pt idx="939">
                  <c:v>35.942289092567123</c:v>
                </c:pt>
                <c:pt idx="940">
                  <c:v>35.946828038589594</c:v>
                </c:pt>
                <c:pt idx="941">
                  <c:v>35.95135141500355</c:v>
                </c:pt>
                <c:pt idx="942">
                  <c:v>35.955859428449358</c:v>
                </c:pt>
                <c:pt idx="943">
                  <c:v>35.960352281165576</c:v>
                </c:pt>
                <c:pt idx="944">
                  <c:v>35.964830171114556</c:v>
                </c:pt>
                <c:pt idx="945">
                  <c:v>35.969293292103693</c:v>
                </c:pt>
                <c:pt idx="946">
                  <c:v>35.973741833902274</c:v>
                </c:pt>
                <c:pt idx="947">
                  <c:v>35.978175982354358</c:v>
                </c:pt>
                <c:pt idx="948">
                  <c:v>35.98259591948765</c:v>
                </c:pt>
                <c:pt idx="949">
                  <c:v>35.98700182361867</c:v>
                </c:pt>
                <c:pt idx="950">
                  <c:v>35.991393869454292</c:v>
                </c:pt>
                <c:pt idx="951">
                  <c:v>35.995772228189807</c:v>
                </c:pt>
                <c:pt idx="952">
                  <c:v>36.000137067603724</c:v>
                </c:pt>
                <c:pt idx="953">
                  <c:v>36.00448855214934</c:v>
                </c:pt>
                <c:pt idx="954">
                  <c:v>36.008826843043252</c:v>
                </c:pt>
                <c:pt idx="955">
                  <c:v>36.013152098351014</c:v>
                </c:pt>
                <c:pt idx="956">
                  <c:v>36.017464473069836</c:v>
                </c:pt>
                <c:pt idx="957">
                  <c:v>36.021764119208726</c:v>
                </c:pt>
                <c:pt idx="958">
                  <c:v>36.026051185865917</c:v>
                </c:pt>
                <c:pt idx="959">
                  <c:v>36.03032581930384</c:v>
                </c:pt>
                <c:pt idx="960">
                  <c:v>36.034588163021752</c:v>
                </c:pt>
                <c:pt idx="961">
                  <c:v>36.03883835782586</c:v>
                </c:pt>
                <c:pt idx="962">
                  <c:v>36.043076541897491</c:v>
                </c:pt>
                <c:pt idx="963">
                  <c:v>36.047302850858884</c:v>
                </c:pt>
                <c:pt idx="964">
                  <c:v>36.051517417837069</c:v>
                </c:pt>
                <c:pt idx="965">
                  <c:v>36.055720373525645</c:v>
                </c:pt>
                <c:pt idx="966">
                  <c:v>36.05991184624483</c:v>
                </c:pt>
                <c:pt idx="967">
                  <c:v>36.064091961999409</c:v>
                </c:pt>
                <c:pt idx="968">
                  <c:v>36.068260844535189</c:v>
                </c:pt>
                <c:pt idx="969">
                  <c:v>36.072418615393538</c:v>
                </c:pt>
                <c:pt idx="970">
                  <c:v>36.07656539396438</c:v>
                </c:pt>
                <c:pt idx="971">
                  <c:v>36.080701297537551</c:v>
                </c:pt>
                <c:pt idx="972">
                  <c:v>36.084826441352703</c:v>
                </c:pt>
                <c:pt idx="973">
                  <c:v>36.088940938647639</c:v>
                </c:pt>
                <c:pt idx="974">
                  <c:v>36.09304490070528</c:v>
                </c:pt>
                <c:pt idx="975">
                  <c:v>36.097138436899257</c:v>
                </c:pt>
                <c:pt idx="976">
                  <c:v>36.101221654738126</c:v>
                </c:pt>
                <c:pt idx="977">
                  <c:v>36.105294659908409</c:v>
                </c:pt>
                <c:pt idx="978">
                  <c:v>36.109357556316276</c:v>
                </c:pt>
                <c:pt idx="979">
                  <c:v>36.113410446128128</c:v>
                </c:pt>
                <c:pt idx="980">
                  <c:v>36.11745342980997</c:v>
                </c:pt>
                <c:pt idx="981">
                  <c:v>36.121486606165739</c:v>
                </c:pt>
                <c:pt idx="982">
                  <c:v>36.125510072374411</c:v>
                </c:pt>
                <c:pt idx="983">
                  <c:v>36.129523924026302</c:v>
                </c:pt>
                <c:pt idx="984">
                  <c:v>36.133528255158126</c:v>
                </c:pt>
                <c:pt idx="985">
                  <c:v>36.137523158287244</c:v>
                </c:pt>
                <c:pt idx="986">
                  <c:v>36.141508724444876</c:v>
                </c:pt>
                <c:pt idx="987">
                  <c:v>36.145485043208495</c:v>
                </c:pt>
                <c:pt idx="988">
                  <c:v>36.149452202733222</c:v>
                </c:pt>
                <c:pt idx="989">
                  <c:v>36.153410289782528</c:v>
                </c:pt>
                <c:pt idx="990">
                  <c:v>36.157359389757943</c:v>
                </c:pt>
                <c:pt idx="991">
                  <c:v>36.16129958672812</c:v>
                </c:pt>
                <c:pt idx="992">
                  <c:v>36.165230963456978</c:v>
                </c:pt>
                <c:pt idx="993">
                  <c:v>36.169153601431276</c:v>
                </c:pt>
                <c:pt idx="994">
                  <c:v>36.173067580887306</c:v>
                </c:pt>
                <c:pt idx="995">
                  <c:v>36.17697298083695</c:v>
                </c:pt>
                <c:pt idx="996">
                  <c:v>36.180869879093073</c:v>
                </c:pt>
                <c:pt idx="997">
                  <c:v>36.184758352294246</c:v>
                </c:pt>
                <c:pt idx="998">
                  <c:v>36.188638475928798</c:v>
                </c:pt>
                <c:pt idx="999">
                  <c:v>36.192510324358317</c:v>
                </c:pt>
                <c:pt idx="1000">
                  <c:v>36.196373970840511</c:v>
                </c:pt>
                <c:pt idx="1001">
                  <c:v>36.200229487551454</c:v>
                </c:pt>
                <c:pt idx="1002">
                  <c:v>36.204076945607362</c:v>
                </c:pt>
                <c:pt idx="1003">
                  <c:v>36.207916415085748</c:v>
                </c:pt>
                <c:pt idx="1004">
                  <c:v>36.211747965046065</c:v>
                </c:pt>
                <c:pt idx="1005">
                  <c:v>36.215571663549852</c:v>
                </c:pt>
                <c:pt idx="1006">
                  <c:v>36.219387577680365</c:v>
                </c:pt>
                <c:pt idx="1007">
                  <c:v>36.223195773561756</c:v>
                </c:pt>
                <c:pt idx="1008">
                  <c:v>36.226996316377694</c:v>
                </c:pt>
                <c:pt idx="1009">
                  <c:v>36.230789270389678</c:v>
                </c:pt>
                <c:pt idx="1010">
                  <c:v>36.234574698954773</c:v>
                </c:pt>
                <c:pt idx="1011">
                  <c:v>36.238352664542958</c:v>
                </c:pt>
                <c:pt idx="1012">
                  <c:v>36.242123228754124</c:v>
                </c:pt>
                <c:pt idx="1013">
                  <c:v>36.245886452334538</c:v>
                </c:pt>
                <c:pt idx="1014">
                  <c:v>36.249642395193064</c:v>
                </c:pt>
                <c:pt idx="1015">
                  <c:v>36.253391116416822</c:v>
                </c:pt>
                <c:pt idx="1016">
                  <c:v>36.257132674286723</c:v>
                </c:pt>
                <c:pt idx="1017">
                  <c:v>36.260867126292325</c:v>
                </c:pt>
                <c:pt idx="1018">
                  <c:v>36.264594529146649</c:v>
                </c:pt>
                <c:pt idx="1019">
                  <c:v>36.268314938800451</c:v>
                </c:pt>
                <c:pt idx="1020">
                  <c:v>36.272028410456244</c:v>
                </c:pt>
                <c:pt idx="1021">
                  <c:v>36.27573499858196</c:v>
                </c:pt>
                <c:pt idx="1022">
                  <c:v>36.279434756924367</c:v>
                </c:pt>
                <c:pt idx="1023">
                  <c:v>36.283127738522083</c:v>
                </c:pt>
                <c:pt idx="1024">
                  <c:v>36.286813995718376</c:v>
                </c:pt>
                <c:pt idx="1025">
                  <c:v>36.290493580173603</c:v>
                </c:pt>
                <c:pt idx="1026">
                  <c:v>36.294166542877477</c:v>
                </c:pt>
                <c:pt idx="1027">
                  <c:v>36.29783293416093</c:v>
                </c:pt>
                <c:pt idx="1028">
                  <c:v>36.301492803707795</c:v>
                </c:pt>
                <c:pt idx="1029">
                  <c:v>36.305146200566227</c:v>
                </c:pt>
                <c:pt idx="1030">
                  <c:v>36.308793173159806</c:v>
                </c:pt>
                <c:pt idx="1031">
                  <c:v>36.312433769298494</c:v>
                </c:pt>
                <c:pt idx="1032">
                  <c:v>36.316068036189243</c:v>
                </c:pt>
                <c:pt idx="1033">
                  <c:v>36.3196960204465</c:v>
                </c:pt>
                <c:pt idx="1034">
                  <c:v>36.323317768102342</c:v>
                </c:pt>
                <c:pt idx="1035">
                  <c:v>36.32693332461649</c:v>
                </c:pt>
                <c:pt idx="1036">
                  <c:v>36.330542734886109</c:v>
                </c:pt>
                <c:pt idx="1037">
                  <c:v>36.334146043255323</c:v>
                </c:pt>
                <c:pt idx="1038">
                  <c:v>36.337743293524596</c:v>
                </c:pt>
                <c:pt idx="1039">
                  <c:v>36.341334528959891</c:v>
                </c:pt>
                <c:pt idx="1040">
                  <c:v>36.344919792301617</c:v>
                </c:pt>
                <c:pt idx="1041">
                  <c:v>36.348499125773444</c:v>
                </c:pt>
                <c:pt idx="1042">
                  <c:v>36.352072571090858</c:v>
                </c:pt>
                <c:pt idx="1043">
                  <c:v>36.355640169469588</c:v>
                </c:pt>
                <c:pt idx="1044">
                  <c:v>36.359201961633836</c:v>
                </c:pt>
                <c:pt idx="1045">
                  <c:v>36.362757987824381</c:v>
                </c:pt>
                <c:pt idx="1046">
                  <c:v>36.366308287806419</c:v>
                </c:pt>
                <c:pt idx="1047">
                  <c:v>36.369852900877362</c:v>
                </c:pt>
                <c:pt idx="1048">
                  <c:v>36.373391865874368</c:v>
                </c:pt>
                <c:pt idx="1049">
                  <c:v>36.376925221181821</c:v>
                </c:pt>
                <c:pt idx="1050">
                  <c:v>36.380453004738548</c:v>
                </c:pt>
                <c:pt idx="1051">
                  <c:v>36.383975254044998</c:v>
                </c:pt>
                <c:pt idx="1052">
                  <c:v>36.387492006170191</c:v>
                </c:pt>
                <c:pt idx="1053">
                  <c:v>36.391003297758587</c:v>
                </c:pt>
                <c:pt idx="1054">
                  <c:v>36.394509165036808</c:v>
                </c:pt>
                <c:pt idx="1055">
                  <c:v>36.39800964382016</c:v>
                </c:pt>
                <c:pt idx="1056">
                  <c:v>36.401504769519136</c:v>
                </c:pt>
                <c:pt idx="1057">
                  <c:v>36.4049945771457</c:v>
                </c:pt>
                <c:pt idx="1058">
                  <c:v>36.4084791013195</c:v>
                </c:pt>
                <c:pt idx="1059">
                  <c:v>36.411958376273944</c:v>
                </c:pt>
                <c:pt idx="1060">
                  <c:v>36.415432435862108</c:v>
                </c:pt>
                <c:pt idx="1061">
                  <c:v>36.418901313562657</c:v>
                </c:pt>
                <c:pt idx="1062">
                  <c:v>36.422365042485517</c:v>
                </c:pt>
                <c:pt idx="1063">
                  <c:v>36.425823655377485</c:v>
                </c:pt>
                <c:pt idx="1064">
                  <c:v>36.429277184627779</c:v>
                </c:pt>
                <c:pt idx="1065">
                  <c:v>36.432725662273398</c:v>
                </c:pt>
                <c:pt idx="1066">
                  <c:v>36.436169120004472</c:v>
                </c:pt>
                <c:pt idx="1067">
                  <c:v>36.439607589169398</c:v>
                </c:pt>
                <c:pt idx="1068">
                  <c:v>36.443041100780015</c:v>
                </c:pt>
                <c:pt idx="1069">
                  <c:v>36.446469685516547</c:v>
                </c:pt>
                <c:pt idx="1070">
                  <c:v>36.44989337373255</c:v>
                </c:pt>
                <c:pt idx="1071">
                  <c:v>36.453312195459745</c:v>
                </c:pt>
                <c:pt idx="1072">
                  <c:v>36.456726180412716</c:v>
                </c:pt>
                <c:pt idx="1073">
                  <c:v>36.460135357993529</c:v>
                </c:pt>
                <c:pt idx="1074">
                  <c:v>36.463539757296417</c:v>
                </c:pt>
                <c:pt idx="1075">
                  <c:v>36.466939407112079</c:v>
                </c:pt>
                <c:pt idx="1076">
                  <c:v>36.470334335932215</c:v>
                </c:pt>
                <c:pt idx="1077">
                  <c:v>36.47372457195376</c:v>
                </c:pt>
                <c:pt idx="1078">
                  <c:v>36.477110143083131</c:v>
                </c:pt>
                <c:pt idx="1079">
                  <c:v>36.480491076940424</c:v>
                </c:pt>
                <c:pt idx="1080">
                  <c:v>36.483867400863438</c:v>
                </c:pt>
                <c:pt idx="1081">
                  <c:v>36.487239141911715</c:v>
                </c:pt>
                <c:pt idx="1082">
                  <c:v>36.490606326870491</c:v>
                </c:pt>
                <c:pt idx="1083">
                  <c:v>36.493968982254529</c:v>
                </c:pt>
                <c:pt idx="1084">
                  <c:v>36.497327134311931</c:v>
                </c:pt>
                <c:pt idx="1085">
                  <c:v>36.500680809027884</c:v>
                </c:pt>
                <c:pt idx="1086">
                  <c:v>36.504030032128284</c:v>
                </c:pt>
                <c:pt idx="1087">
                  <c:v>36.507374829083403</c:v>
                </c:pt>
                <c:pt idx="1088">
                  <c:v>36.51071522511134</c:v>
                </c:pt>
                <c:pt idx="1089">
                  <c:v>36.514051245181591</c:v>
                </c:pt>
                <c:pt idx="1090">
                  <c:v>36.51738291401837</c:v>
                </c:pt>
                <c:pt idx="1091">
                  <c:v>36.520710256104053</c:v>
                </c:pt>
                <c:pt idx="1092">
                  <c:v>36.524033295682386</c:v>
                </c:pt>
                <c:pt idx="1093">
                  <c:v>36.527352056761821</c:v>
                </c:pt>
                <c:pt idx="1094">
                  <c:v>36.530666563118608</c:v>
                </c:pt>
                <c:pt idx="1095">
                  <c:v>36.533976838300021</c:v>
                </c:pt>
                <c:pt idx="1096">
                  <c:v>36.537282905627336</c:v>
                </c:pt>
                <c:pt idx="1097">
                  <c:v>36.540584788198942</c:v>
                </c:pt>
                <c:pt idx="1098">
                  <c:v>36.54388250889324</c:v>
                </c:pt>
                <c:pt idx="1099">
                  <c:v>36.547176090371664</c:v>
                </c:pt>
                <c:pt idx="1100">
                  <c:v>36.550465555081438</c:v>
                </c:pt>
                <c:pt idx="1101">
                  <c:v>36.553750925258498</c:v>
                </c:pt>
                <c:pt idx="1102">
                  <c:v>36.557032222930225</c:v>
                </c:pt>
                <c:pt idx="1103">
                  <c:v>36.560309469918188</c:v>
                </c:pt>
                <c:pt idx="1104">
                  <c:v>36.563582687840842</c:v>
                </c:pt>
                <c:pt idx="1105">
                  <c:v>36.566851898116141</c:v>
                </c:pt>
                <c:pt idx="1106">
                  <c:v>36.570117121964181</c:v>
                </c:pt>
                <c:pt idx="1107">
                  <c:v>36.573378380409736</c:v>
                </c:pt>
                <c:pt idx="1108">
                  <c:v>36.576635694284747</c:v>
                </c:pt>
                <c:pt idx="1109">
                  <c:v>36.579889084230857</c:v>
                </c:pt>
                <c:pt idx="1110">
                  <c:v>36.583138570701799</c:v>
                </c:pt>
                <c:pt idx="1111">
                  <c:v>36.586384173965783</c:v>
                </c:pt>
                <c:pt idx="1112">
                  <c:v>36.589625914107913</c:v>
                </c:pt>
                <c:pt idx="1113">
                  <c:v>36.592863811032409</c:v>
                </c:pt>
                <c:pt idx="1114">
                  <c:v>36.596097884465017</c:v>
                </c:pt>
                <c:pt idx="1115">
                  <c:v>36.599328153955106</c:v>
                </c:pt>
                <c:pt idx="1116">
                  <c:v>36.602554638878011</c:v>
                </c:pt>
                <c:pt idx="1117">
                  <c:v>36.605777358437109</c:v>
                </c:pt>
                <c:pt idx="1118">
                  <c:v>36.608996331666035</c:v>
                </c:pt>
                <c:pt idx="1119">
                  <c:v>36.612211577430699</c:v>
                </c:pt>
                <c:pt idx="1120">
                  <c:v>36.615423114431458</c:v>
                </c:pt>
                <c:pt idx="1121">
                  <c:v>36.618630961205092</c:v>
                </c:pt>
                <c:pt idx="1122">
                  <c:v>36.621835136126819</c:v>
                </c:pt>
                <c:pt idx="1123">
                  <c:v>36.625035657412297</c:v>
                </c:pt>
                <c:pt idx="1124">
                  <c:v>36.628232543119545</c:v>
                </c:pt>
                <c:pt idx="1125">
                  <c:v>36.631425811150891</c:v>
                </c:pt>
                <c:pt idx="1126">
                  <c:v>36.634615479254798</c:v>
                </c:pt>
                <c:pt idx="1127">
                  <c:v>36.637801565027807</c:v>
                </c:pt>
                <c:pt idx="1128">
                  <c:v>36.640984085916287</c:v>
                </c:pt>
                <c:pt idx="1129">
                  <c:v>36.644163059218286</c:v>
                </c:pt>
                <c:pt idx="1130">
                  <c:v>36.64733850208529</c:v>
                </c:pt>
                <c:pt idx="1131">
                  <c:v>36.650510431523983</c:v>
                </c:pt>
                <c:pt idx="1132">
                  <c:v>36.653678864397911</c:v>
                </c:pt>
                <c:pt idx="1133">
                  <c:v>36.656843817429262</c:v>
                </c:pt>
                <c:pt idx="1134">
                  <c:v>36.660005307200478</c:v>
                </c:pt>
                <c:pt idx="1135">
                  <c:v>36.663163350155926</c:v>
                </c:pt>
                <c:pt idx="1136">
                  <c:v>36.666317962603479</c:v>
                </c:pt>
                <c:pt idx="1137">
                  <c:v>36.669469160716176</c:v>
                </c:pt>
                <c:pt idx="1138">
                  <c:v>36.672616960533723</c:v>
                </c:pt>
                <c:pt idx="1139">
                  <c:v>36.675761377964101</c:v>
                </c:pt>
                <c:pt idx="1140">
                  <c:v>36.678902428785037</c:v>
                </c:pt>
                <c:pt idx="1141">
                  <c:v>36.682040128645568</c:v>
                </c:pt>
                <c:pt idx="1142">
                  <c:v>36.685174493067485</c:v>
                </c:pt>
                <c:pt idx="1143">
                  <c:v>36.688305537446773</c:v>
                </c:pt>
                <c:pt idx="1144">
                  <c:v>36.691433277055097</c:v>
                </c:pt>
                <c:pt idx="1145">
                  <c:v>36.694557727041193</c:v>
                </c:pt>
                <c:pt idx="1146">
                  <c:v>36.697678902432266</c:v>
                </c:pt>
                <c:pt idx="1147">
                  <c:v>36.700796818135366</c:v>
                </c:pt>
                <c:pt idx="1148">
                  <c:v>36.703911488938751</c:v>
                </c:pt>
                <c:pt idx="1149">
                  <c:v>36.707022929513229</c:v>
                </c:pt>
                <c:pt idx="1150">
                  <c:v>36.71013115441346</c:v>
                </c:pt>
                <c:pt idx="1151">
                  <c:v>36.713236178079256</c:v>
                </c:pt>
                <c:pt idx="1152">
                  <c:v>36.716338014836893</c:v>
                </c:pt>
                <c:pt idx="1153">
                  <c:v>36.71943667890033</c:v>
                </c:pt>
                <c:pt idx="1154">
                  <c:v>36.722532184372483</c:v>
                </c:pt>
                <c:pt idx="1155">
                  <c:v>36.725624545246433</c:v>
                </c:pt>
                <c:pt idx="1156">
                  <c:v>36.728713775406661</c:v>
                </c:pt>
                <c:pt idx="1157">
                  <c:v>36.731799888630235</c:v>
                </c:pt>
                <c:pt idx="1158">
                  <c:v>36.734882898587941</c:v>
                </c:pt>
                <c:pt idx="1159">
                  <c:v>36.73796281884551</c:v>
                </c:pt>
                <c:pt idx="1160">
                  <c:v>36.741039662864736</c:v>
                </c:pt>
                <c:pt idx="1161">
                  <c:v>36.744113444004569</c:v>
                </c:pt>
                <c:pt idx="1162">
                  <c:v>36.747184175522285</c:v>
                </c:pt>
                <c:pt idx="1163">
                  <c:v>36.750251870574544</c:v>
                </c:pt>
                <c:pt idx="1164">
                  <c:v>36.753316542218506</c:v>
                </c:pt>
                <c:pt idx="1165">
                  <c:v>36.756378203412837</c:v>
                </c:pt>
                <c:pt idx="1166">
                  <c:v>36.75943686701882</c:v>
                </c:pt>
                <c:pt idx="1167">
                  <c:v>36.762492545801386</c:v>
                </c:pt>
                <c:pt idx="1168">
                  <c:v>36.765545252430108</c:v>
                </c:pt>
                <c:pt idx="1169">
                  <c:v>36.768594999480229</c:v>
                </c:pt>
                <c:pt idx="1170">
                  <c:v>36.771641799433681</c:v>
                </c:pt>
                <c:pt idx="1171">
                  <c:v>36.774685664680021</c:v>
                </c:pt>
                <c:pt idx="1172">
                  <c:v>36.777726607517437</c:v>
                </c:pt>
                <c:pt idx="1173">
                  <c:v>36.780764640153677</c:v>
                </c:pt>
                <c:pt idx="1174">
                  <c:v>36.783799774707042</c:v>
                </c:pt>
                <c:pt idx="1175">
                  <c:v>36.786832023207253</c:v>
                </c:pt>
                <c:pt idx="1176">
                  <c:v>36.789861397596411</c:v>
                </c:pt>
                <c:pt idx="1177">
                  <c:v>36.792887909729913</c:v>
                </c:pt>
                <c:pt idx="1178">
                  <c:v>36.795911571377317</c:v>
                </c:pt>
                <c:pt idx="1179">
                  <c:v>36.798932394223229</c:v>
                </c:pt>
                <c:pt idx="1180">
                  <c:v>36.801950389868182</c:v>
                </c:pt>
                <c:pt idx="1181">
                  <c:v>36.804965569829527</c:v>
                </c:pt>
                <c:pt idx="1182">
                  <c:v>36.807977945542198</c:v>
                </c:pt>
                <c:pt idx="1183">
                  <c:v>36.810987528359682</c:v>
                </c:pt>
                <c:pt idx="1184">
                  <c:v>36.813994329554689</c:v>
                </c:pt>
                <c:pt idx="1185">
                  <c:v>36.816998360320099</c:v>
                </c:pt>
                <c:pt idx="1186">
                  <c:v>36.81999963176969</c:v>
                </c:pt>
                <c:pt idx="1187">
                  <c:v>36.822998154938986</c:v>
                </c:pt>
                <c:pt idx="1188">
                  <c:v>36.825993940785963</c:v>
                </c:pt>
                <c:pt idx="1189">
                  <c:v>36.828987000191944</c:v>
                </c:pt>
                <c:pt idx="1190">
                  <c:v>36.831977343962244</c:v>
                </c:pt>
                <c:pt idx="1191">
                  <c:v>36.83496498282701</c:v>
                </c:pt>
                <c:pt idx="1192">
                  <c:v>36.837949927441919</c:v>
                </c:pt>
                <c:pt idx="1193">
                  <c:v>36.840932188388948</c:v>
                </c:pt>
                <c:pt idx="1194">
                  <c:v>36.843911776177045</c:v>
                </c:pt>
                <c:pt idx="1195">
                  <c:v>36.846888701242939</c:v>
                </c:pt>
                <c:pt idx="1196">
                  <c:v>36.84986297395173</c:v>
                </c:pt>
                <c:pt idx="1197">
                  <c:v>36.852834604597732</c:v>
                </c:pt>
                <c:pt idx="1198">
                  <c:v>36.855803603405001</c:v>
                </c:pt>
                <c:pt idx="1199">
                  <c:v>36.85876998052818</c:v>
                </c:pt>
                <c:pt idx="1200">
                  <c:v>36.861733746053048</c:v>
                </c:pt>
                <c:pt idx="1201">
                  <c:v>36.86469490999724</c:v>
                </c:pt>
                <c:pt idx="1202">
                  <c:v>36.867653482310907</c:v>
                </c:pt>
                <c:pt idx="1203">
                  <c:v>36.870609472877348</c:v>
                </c:pt>
                <c:pt idx="1204">
                  <c:v>36.873562891513672</c:v>
                </c:pt>
                <c:pt idx="1205">
                  <c:v>36.876513747971401</c:v>
                </c:pt>
                <c:pt idx="1206">
                  <c:v>36.879462051937132</c:v>
                </c:pt>
                <c:pt idx="1207">
                  <c:v>36.882407813033105</c:v>
                </c:pt>
                <c:pt idx="1208">
                  <c:v>36.885351040817881</c:v>
                </c:pt>
                <c:pt idx="1209">
                  <c:v>36.888291744786883</c:v>
                </c:pt>
                <c:pt idx="1210">
                  <c:v>36.891229934373037</c:v>
                </c:pt>
                <c:pt idx="1211">
                  <c:v>36.894165618947326</c:v>
                </c:pt>
                <c:pt idx="1212">
                  <c:v>36.897098807819383</c:v>
                </c:pt>
                <c:pt idx="1213">
                  <c:v>36.900029510238078</c:v>
                </c:pt>
                <c:pt idx="1214">
                  <c:v>36.902957735392079</c:v>
                </c:pt>
                <c:pt idx="1215">
                  <c:v>36.90588349241041</c:v>
                </c:pt>
                <c:pt idx="1216">
                  <c:v>36.908806790362988</c:v>
                </c:pt>
                <c:pt idx="1217">
                  <c:v>36.911727638261191</c:v>
                </c:pt>
                <c:pt idx="1218">
                  <c:v>36.914646045058419</c:v>
                </c:pt>
                <c:pt idx="1219">
                  <c:v>36.917562019650589</c:v>
                </c:pt>
                <c:pt idx="1220">
                  <c:v>36.920475570876661</c:v>
                </c:pt>
                <c:pt idx="1221">
                  <c:v>36.923386707519207</c:v>
                </c:pt>
                <c:pt idx="1222">
                  <c:v>36.926295438304876</c:v>
                </c:pt>
                <c:pt idx="1223">
                  <c:v>36.929201771904943</c:v>
                </c:pt>
                <c:pt idx="1224">
                  <c:v>36.93210571693578</c:v>
                </c:pt>
                <c:pt idx="1225">
                  <c:v>36.935007281959379</c:v>
                </c:pt>
                <c:pt idx="1226">
                  <c:v>36.937906475483814</c:v>
                </c:pt>
                <c:pt idx="1227">
                  <c:v>36.940803305963783</c:v>
                </c:pt>
                <c:pt idx="1228">
                  <c:v>36.943697781801013</c:v>
                </c:pt>
                <c:pt idx="1229">
                  <c:v>36.946589911344816</c:v>
                </c:pt>
                <c:pt idx="1230">
                  <c:v>36.949479702892475</c:v>
                </c:pt>
                <c:pt idx="1231">
                  <c:v>36.95236716468979</c:v>
                </c:pt>
                <c:pt idx="1232">
                  <c:v>36.95525230493147</c:v>
                </c:pt>
                <c:pt idx="1233">
                  <c:v>36.95813513176163</c:v>
                </c:pt>
                <c:pt idx="1234">
                  <c:v>36.961015653274217</c:v>
                </c:pt>
                <c:pt idx="1235">
                  <c:v>36.96389387751347</c:v>
                </c:pt>
                <c:pt idx="1236">
                  <c:v>36.966769812474325</c:v>
                </c:pt>
                <c:pt idx="1237">
                  <c:v>36.969643466102916</c:v>
                </c:pt>
                <c:pt idx="1238">
                  <c:v>36.972514846296903</c:v>
                </c:pt>
                <c:pt idx="1239">
                  <c:v>36.975383960906015</c:v>
                </c:pt>
                <c:pt idx="1240">
                  <c:v>36.978250817732352</c:v>
                </c:pt>
                <c:pt idx="1241">
                  <c:v>36.981115424530898</c:v>
                </c:pt>
                <c:pt idx="1242">
                  <c:v>36.983977789009842</c:v>
                </c:pt>
                <c:pt idx="1243">
                  <c:v>36.986837918831064</c:v>
                </c:pt>
                <c:pt idx="1244">
                  <c:v>36.989695821610482</c:v>
                </c:pt>
                <c:pt idx="1245">
                  <c:v>36.992551504918467</c:v>
                </c:pt>
                <c:pt idx="1246">
                  <c:v>36.995404976280234</c:v>
                </c:pt>
                <c:pt idx="1247">
                  <c:v>36.998256243176222</c:v>
                </c:pt>
                <c:pt idx="1248">
                  <c:v>37.001105313042487</c:v>
                </c:pt>
                <c:pt idx="1249">
                  <c:v>37.00395219327109</c:v>
                </c:pt>
                <c:pt idx="1250">
                  <c:v>37.006796891210428</c:v>
                </c:pt>
                <c:pt idx="1251">
                  <c:v>37.009639414165655</c:v>
                </c:pt>
                <c:pt idx="1252">
                  <c:v>37.012479769399022</c:v>
                </c:pt>
                <c:pt idx="1253">
                  <c:v>37.015317964130247</c:v>
                </c:pt>
                <c:pt idx="1254">
                  <c:v>37.018154005536886</c:v>
                </c:pt>
                <c:pt idx="1255">
                  <c:v>37.020987900754626</c:v>
                </c:pt>
                <c:pt idx="1256">
                  <c:v>37.023819656877741</c:v>
                </c:pt>
                <c:pt idx="1257">
                  <c:v>37.026649280959354</c:v>
                </c:pt>
                <c:pt idx="1258">
                  <c:v>37.029476780011812</c:v>
                </c:pt>
                <c:pt idx="1259">
                  <c:v>37.032302161006996</c:v>
                </c:pt>
                <c:pt idx="1260">
                  <c:v>37.035125430876732</c:v>
                </c:pt>
                <c:pt idx="1261">
                  <c:v>37.037946596513024</c:v>
                </c:pt>
                <c:pt idx="1262">
                  <c:v>37.040765664768472</c:v>
                </c:pt>
                <c:pt idx="1263">
                  <c:v>37.043582642456514</c:v>
                </c:pt>
                <c:pt idx="1264">
                  <c:v>37.046397536351847</c:v>
                </c:pt>
                <c:pt idx="1265">
                  <c:v>37.049210353190617</c:v>
                </c:pt>
                <c:pt idx="1266">
                  <c:v>37.052021099670881</c:v>
                </c:pt>
                <c:pt idx="1267">
                  <c:v>37.054829782452785</c:v>
                </c:pt>
                <c:pt idx="1268">
                  <c:v>37.057636408158977</c:v>
                </c:pt>
                <c:pt idx="1269">
                  <c:v>37.060440983374832</c:v>
                </c:pt>
                <c:pt idx="1270">
                  <c:v>37.063243514648796</c:v>
                </c:pt>
                <c:pt idx="1271">
                  <c:v>37.066044008492682</c:v>
                </c:pt>
                <c:pt idx="1272">
                  <c:v>37.068842471381977</c:v>
                </c:pt>
                <c:pt idx="1273">
                  <c:v>37.071638909756082</c:v>
                </c:pt>
                <c:pt idx="1274">
                  <c:v>37.074433330018671</c:v>
                </c:pt>
                <c:pt idx="1275">
                  <c:v>37.077225738537926</c:v>
                </c:pt>
                <c:pt idx="1276">
                  <c:v>37.080016141646837</c:v>
                </c:pt>
                <c:pt idx="1277">
                  <c:v>37.082804545643505</c:v>
                </c:pt>
                <c:pt idx="1278">
                  <c:v>37.085590956791364</c:v>
                </c:pt>
                <c:pt idx="1279">
                  <c:v>37.088375381319537</c:v>
                </c:pt>
                <c:pt idx="1280">
                  <c:v>37.091157825423011</c:v>
                </c:pt>
                <c:pt idx="1281">
                  <c:v>37.093938295263008</c:v>
                </c:pt>
                <c:pt idx="1282">
                  <c:v>37.096716796967158</c:v>
                </c:pt>
                <c:pt idx="1283">
                  <c:v>37.099493336629841</c:v>
                </c:pt>
                <c:pt idx="1284">
                  <c:v>37.102267920312386</c:v>
                </c:pt>
                <c:pt idx="1285">
                  <c:v>37.105040554043356</c:v>
                </c:pt>
                <c:pt idx="1286">
                  <c:v>37.107811243818837</c:v>
                </c:pt>
                <c:pt idx="1287">
                  <c:v>37.11057999560262</c:v>
                </c:pt>
                <c:pt idx="1288">
                  <c:v>37.113346815326523</c:v>
                </c:pt>
                <c:pt idx="1289">
                  <c:v>37.116111708890557</c:v>
                </c:pt>
                <c:pt idx="1290">
                  <c:v>37.118874682163288</c:v>
                </c:pt>
                <c:pt idx="1291">
                  <c:v>37.121635740981958</c:v>
                </c:pt>
                <c:pt idx="1292">
                  <c:v>37.124394891152818</c:v>
                </c:pt>
                <c:pt idx="1293">
                  <c:v>37.127152138451294</c:v>
                </c:pt>
                <c:pt idx="1294">
                  <c:v>37.129907488622294</c:v>
                </c:pt>
                <c:pt idx="1295">
                  <c:v>37.132660947380387</c:v>
                </c:pt>
                <c:pt idx="1296">
                  <c:v>37.13541252041005</c:v>
                </c:pt>
                <c:pt idx="1297">
                  <c:v>37.138162213365909</c:v>
                </c:pt>
                <c:pt idx="1298">
                  <c:v>37.140910031872963</c:v>
                </c:pt>
                <c:pt idx="1299">
                  <c:v>37.143655981526791</c:v>
                </c:pt>
                <c:pt idx="1300">
                  <c:v>37.146400067893801</c:v>
                </c:pt>
                <c:pt idx="1301">
                  <c:v>37.149142296511414</c:v>
                </c:pt>
                <c:pt idx="1302">
                  <c:v>37.15188267288832</c:v>
                </c:pt>
                <c:pt idx="1303">
                  <c:v>37.154621202504678</c:v>
                </c:pt>
                <c:pt idx="1304">
                  <c:v>37.157357890812328</c:v>
                </c:pt>
                <c:pt idx="1305">
                  <c:v>37.160092743234998</c:v>
                </c:pt>
                <c:pt idx="1306">
                  <c:v>37.162825765168527</c:v>
                </c:pt>
                <c:pt idx="1307">
                  <c:v>37.165556961981061</c:v>
                </c:pt>
                <c:pt idx="1308">
                  <c:v>37.168286339013278</c:v>
                </c:pt>
                <c:pt idx="1309">
                  <c:v>37.171013901578547</c:v>
                </c:pt>
                <c:pt idx="1310">
                  <c:v>37.173739654963185</c:v>
                </c:pt>
                <c:pt idx="1311">
                  <c:v>37.17646360442663</c:v>
                </c:pt>
                <c:pt idx="1312">
                  <c:v>37.17918575520163</c:v>
                </c:pt>
                <c:pt idx="1313">
                  <c:v>37.181906112494453</c:v>
                </c:pt>
                <c:pt idx="1314">
                  <c:v>37.184624681485104</c:v>
                </c:pt>
                <c:pt idx="1315">
                  <c:v>37.187341467327435</c:v>
                </c:pt>
                <c:pt idx="1316">
                  <c:v>37.19005647514944</c:v>
                </c:pt>
                <c:pt idx="1317">
                  <c:v>37.192769710053376</c:v>
                </c:pt>
                <c:pt idx="1318">
                  <c:v>37.195481177115973</c:v>
                </c:pt>
                <c:pt idx="1319">
                  <c:v>37.198190881388598</c:v>
                </c:pt>
                <c:pt idx="1320">
                  <c:v>37.200898827897497</c:v>
                </c:pt>
                <c:pt idx="1321">
                  <c:v>37.203605021643888</c:v>
                </c:pt>
                <c:pt idx="1322">
                  <c:v>37.206309467604228</c:v>
                </c:pt>
                <c:pt idx="1323">
                  <c:v>37.209012170730318</c:v>
                </c:pt>
                <c:pt idx="1324">
                  <c:v>37.21171313594953</c:v>
                </c:pt>
                <c:pt idx="1325">
                  <c:v>37.214412368164972</c:v>
                </c:pt>
                <c:pt idx="1326">
                  <c:v>37.217109872255634</c:v>
                </c:pt>
                <c:pt idx="1327">
                  <c:v>37.219805653076591</c:v>
                </c:pt>
                <c:pt idx="1328">
                  <c:v>37.222499715459165</c:v>
                </c:pt>
                <c:pt idx="1329">
                  <c:v>37.2251920642111</c:v>
                </c:pt>
                <c:pt idx="1330">
                  <c:v>37.227882704116674</c:v>
                </c:pt>
                <c:pt idx="1331">
                  <c:v>37.230571639936983</c:v>
                </c:pt>
                <c:pt idx="1332">
                  <c:v>37.233258876409955</c:v>
                </c:pt>
                <c:pt idx="1333">
                  <c:v>37.235944418250646</c:v>
                </c:pt>
                <c:pt idx="1334">
                  <c:v>37.238628270151324</c:v>
                </c:pt>
                <c:pt idx="1335">
                  <c:v>37.241310436781653</c:v>
                </c:pt>
                <c:pt idx="1336">
                  <c:v>37.243990922788832</c:v>
                </c:pt>
                <c:pt idx="1337">
                  <c:v>37.246669732797784</c:v>
                </c:pt>
                <c:pt idx="1338">
                  <c:v>37.249346871411291</c:v>
                </c:pt>
                <c:pt idx="1339">
                  <c:v>37.252022343210143</c:v>
                </c:pt>
                <c:pt idx="1340">
                  <c:v>37.25469615275329</c:v>
                </c:pt>
                <c:pt idx="1341">
                  <c:v>37.257368304578037</c:v>
                </c:pt>
                <c:pt idx="1342">
                  <c:v>37.260038803200111</c:v>
                </c:pt>
                <c:pt idx="1343">
                  <c:v>37.262707653113893</c:v>
                </c:pt>
                <c:pt idx="1344">
                  <c:v>37.265374858792505</c:v>
                </c:pt>
                <c:pt idx="1345">
                  <c:v>37.268040424687982</c:v>
                </c:pt>
                <c:pt idx="1346">
                  <c:v>37.27070435523143</c:v>
                </c:pt>
                <c:pt idx="1347">
                  <c:v>37.273366654833133</c:v>
                </c:pt>
                <c:pt idx="1348">
                  <c:v>37.276027327882709</c:v>
                </c:pt>
                <c:pt idx="1349">
                  <c:v>37.278686378749278</c:v>
                </c:pt>
                <c:pt idx="1350">
                  <c:v>37.281343811781568</c:v>
                </c:pt>
                <c:pt idx="1351">
                  <c:v>37.283999631308042</c:v>
                </c:pt>
                <c:pt idx="1352">
                  <c:v>37.286653841637104</c:v>
                </c:pt>
                <c:pt idx="1353">
                  <c:v>37.289306447057129</c:v>
                </c:pt>
                <c:pt idx="1354">
                  <c:v>37.291957451836701</c:v>
                </c:pt>
                <c:pt idx="1355">
                  <c:v>37.29460686022469</c:v>
                </c:pt>
                <c:pt idx="1356">
                  <c:v>37.297254676450386</c:v>
                </c:pt>
                <c:pt idx="1357">
                  <c:v>37.299900904723636</c:v>
                </c:pt>
                <c:pt idx="1358">
                  <c:v>37.302545549234992</c:v>
                </c:pt>
                <c:pt idx="1359">
                  <c:v>37.305188614155803</c:v>
                </c:pt>
                <c:pt idx="1360">
                  <c:v>37.307830103638395</c:v>
                </c:pt>
                <c:pt idx="1361">
                  <c:v>37.310470021816123</c:v>
                </c:pt>
                <c:pt idx="1362">
                  <c:v>37.313108372803597</c:v>
                </c:pt>
                <c:pt idx="1363">
                  <c:v>37.315745160696693</c:v>
                </c:pt>
                <c:pt idx="1364">
                  <c:v>37.318380389572759</c:v>
                </c:pt>
                <c:pt idx="1365">
                  <c:v>37.321014063490708</c:v>
                </c:pt>
                <c:pt idx="1366">
                  <c:v>37.323646186491146</c:v>
                </c:pt>
                <c:pt idx="1367">
                  <c:v>37.326276762596471</c:v>
                </c:pt>
                <c:pt idx="1368">
                  <c:v>37.328905795811025</c:v>
                </c:pt>
                <c:pt idx="1369">
                  <c:v>37.3315332901212</c:v>
                </c:pt>
                <c:pt idx="1370">
                  <c:v>37.334159249495535</c:v>
                </c:pt>
                <c:pt idx="1371">
                  <c:v>37.336783677884831</c:v>
                </c:pt>
                <c:pt idx="1372">
                  <c:v>37.339406579222334</c:v>
                </c:pt>
                <c:pt idx="1373">
                  <c:v>37.342027957423753</c:v>
                </c:pt>
                <c:pt idx="1374">
                  <c:v>37.344647816387443</c:v>
                </c:pt>
                <c:pt idx="1375">
                  <c:v>37.347266159994469</c:v>
                </c:pt>
                <c:pt idx="1376">
                  <c:v>37.349882992108761</c:v>
                </c:pt>
                <c:pt idx="1377">
                  <c:v>37.352498316577197</c:v>
                </c:pt>
                <c:pt idx="1378">
                  <c:v>37.355112137229703</c:v>
                </c:pt>
                <c:pt idx="1379">
                  <c:v>37.357724457879414</c:v>
                </c:pt>
                <c:pt idx="1380">
                  <c:v>37.360335282322708</c:v>
                </c:pt>
                <c:pt idx="1381">
                  <c:v>37.362944614339362</c:v>
                </c:pt>
                <c:pt idx="1382">
                  <c:v>37.365552457692651</c:v>
                </c:pt>
                <c:pt idx="1383">
                  <c:v>37.368158816129437</c:v>
                </c:pt>
                <c:pt idx="1384">
                  <c:v>37.370763693380283</c:v>
                </c:pt>
                <c:pt idx="1385">
                  <c:v>37.37336709315958</c:v>
                </c:pt>
                <c:pt idx="1386">
                  <c:v>37.375969019165581</c:v>
                </c:pt>
                <c:pt idx="1387">
                  <c:v>37.378569475080589</c:v>
                </c:pt>
                <c:pt idx="1388">
                  <c:v>37.38116846457099</c:v>
                </c:pt>
                <c:pt idx="1389">
                  <c:v>37.383765991287397</c:v>
                </c:pt>
                <c:pt idx="1390">
                  <c:v>37.386362058864705</c:v>
                </c:pt>
                <c:pt idx="1391">
                  <c:v>37.388956670922227</c:v>
                </c:pt>
                <c:pt idx="1392">
                  <c:v>37.391549831063784</c:v>
                </c:pt>
                <c:pt idx="1393">
                  <c:v>37.39414154287779</c:v>
                </c:pt>
                <c:pt idx="1394">
                  <c:v>37.396731809937364</c:v>
                </c:pt>
                <c:pt idx="1395">
                  <c:v>37.399320635800393</c:v>
                </c:pt>
                <c:pt idx="1396">
                  <c:v>37.40190802400965</c:v>
                </c:pt>
                <c:pt idx="1397">
                  <c:v>37.40449397809293</c:v>
                </c:pt>
                <c:pt idx="1398">
                  <c:v>37.407078501563028</c:v>
                </c:pt>
                <c:pt idx="1399">
                  <c:v>37.409661597917953</c:v>
                </c:pt>
                <c:pt idx="1400">
                  <c:v>37.41224327064095</c:v>
                </c:pt>
                <c:pt idx="1401">
                  <c:v>37.414823523200603</c:v>
                </c:pt>
                <c:pt idx="1402">
                  <c:v>37.417402359050939</c:v>
                </c:pt>
                <c:pt idx="1403">
                  <c:v>37.419979781631497</c:v>
                </c:pt>
                <c:pt idx="1404">
                  <c:v>37.422555794367447</c:v>
                </c:pt>
                <c:pt idx="1405">
                  <c:v>37.425130400669616</c:v>
                </c:pt>
                <c:pt idx="1406">
                  <c:v>37.427703603934667</c:v>
                </c:pt>
                <c:pt idx="1407">
                  <c:v>37.430275407545096</c:v>
                </c:pt>
                <c:pt idx="1408">
                  <c:v>37.432845814869381</c:v>
                </c:pt>
                <c:pt idx="1409">
                  <c:v>37.435414829262022</c:v>
                </c:pt>
                <c:pt idx="1410">
                  <c:v>37.437982454063658</c:v>
                </c:pt>
                <c:pt idx="1411">
                  <c:v>37.440548692601133</c:v>
                </c:pt>
                <c:pt idx="1412">
                  <c:v>37.44311354818759</c:v>
                </c:pt>
                <c:pt idx="1413">
                  <c:v>37.44567702412251</c:v>
                </c:pt>
                <c:pt idx="1414">
                  <c:v>37.448239123691899</c:v>
                </c:pt>
                <c:pt idx="1415">
                  <c:v>37.450799850168231</c:v>
                </c:pt>
                <c:pt idx="1416">
                  <c:v>37.45335920681066</c:v>
                </c:pt>
                <c:pt idx="1417">
                  <c:v>37.455917196864966</c:v>
                </c:pt>
                <c:pt idx="1418">
                  <c:v>37.458473823563772</c:v>
                </c:pt>
                <c:pt idx="1419">
                  <c:v>37.461029090126509</c:v>
                </c:pt>
                <c:pt idx="1420">
                  <c:v>37.463582999759581</c:v>
                </c:pt>
                <c:pt idx="1421">
                  <c:v>37.466135555656344</c:v>
                </c:pt>
                <c:pt idx="1422">
                  <c:v>37.468686760997308</c:v>
                </c:pt>
                <c:pt idx="1423">
                  <c:v>37.471236618950087</c:v>
                </c:pt>
                <c:pt idx="1424">
                  <c:v>37.473785132669569</c:v>
                </c:pt>
                <c:pt idx="1425">
                  <c:v>37.476332305297944</c:v>
                </c:pt>
                <c:pt idx="1426">
                  <c:v>37.478878139964777</c:v>
                </c:pt>
                <c:pt idx="1427">
                  <c:v>37.48142263978712</c:v>
                </c:pt>
                <c:pt idx="1428">
                  <c:v>37.483965807869517</c:v>
                </c:pt>
                <c:pt idx="1429">
                  <c:v>37.486507647304165</c:v>
                </c:pt>
                <c:pt idx="1430">
                  <c:v>37.489048161170913</c:v>
                </c:pt>
                <c:pt idx="1431">
                  <c:v>37.491587352537366</c:v>
                </c:pt>
                <c:pt idx="1432">
                  <c:v>37.494125224458919</c:v>
                </c:pt>
                <c:pt idx="1433">
                  <c:v>37.496661779978936</c:v>
                </c:pt>
                <c:pt idx="1434">
                  <c:v>37.499197022128655</c:v>
                </c:pt>
                <c:pt idx="1435">
                  <c:v>37.501730953927385</c:v>
                </c:pt>
                <c:pt idx="1436">
                  <c:v>37.504263578382535</c:v>
                </c:pt>
                <c:pt idx="1437">
                  <c:v>37.506794898489687</c:v>
                </c:pt>
                <c:pt idx="1438">
                  <c:v>37.509324917232632</c:v>
                </c:pt>
                <c:pt idx="1439">
                  <c:v>37.511853637583499</c:v>
                </c:pt>
                <c:pt idx="1440">
                  <c:v>37.514381062502743</c:v>
                </c:pt>
                <c:pt idx="1441">
                  <c:v>37.516907194939293</c:v>
                </c:pt>
                <c:pt idx="1442">
                  <c:v>37.519432037830555</c:v>
                </c:pt>
                <c:pt idx="1443">
                  <c:v>37.521955594102508</c:v>
                </c:pt>
                <c:pt idx="1444">
                  <c:v>37.524477866669777</c:v>
                </c:pt>
                <c:pt idx="1445">
                  <c:v>37.526998858435668</c:v>
                </c:pt>
                <c:pt idx="1446">
                  <c:v>37.529518572292233</c:v>
                </c:pt>
                <c:pt idx="1447">
                  <c:v>37.53203701112038</c:v>
                </c:pt>
                <c:pt idx="1448">
                  <c:v>37.534554177789872</c:v>
                </c:pt>
                <c:pt idx="1449">
                  <c:v>37.537070075159441</c:v>
                </c:pt>
                <c:pt idx="1450">
                  <c:v>37.539584706076809</c:v>
                </c:pt>
                <c:pt idx="1451">
                  <c:v>37.542098073378796</c:v>
                </c:pt>
                <c:pt idx="1452">
                  <c:v>37.544610179891336</c:v>
                </c:pt>
                <c:pt idx="1453">
                  <c:v>37.547121028429551</c:v>
                </c:pt>
                <c:pt idx="1454">
                  <c:v>37.549630621797846</c:v>
                </c:pt>
                <c:pt idx="1455">
                  <c:v>37.55213896278989</c:v>
                </c:pt>
                <c:pt idx="1456">
                  <c:v>37.55464605418878</c:v>
                </c:pt>
                <c:pt idx="1457">
                  <c:v>37.557151898766989</c:v>
                </c:pt>
                <c:pt idx="1458">
                  <c:v>37.559656499286547</c:v>
                </c:pt>
                <c:pt idx="1459">
                  <c:v>37.562159858498958</c:v>
                </c:pt>
                <c:pt idx="1460">
                  <c:v>37.564661979145384</c:v>
                </c:pt>
                <c:pt idx="1461">
                  <c:v>37.567162863956625</c:v>
                </c:pt>
                <c:pt idx="1462">
                  <c:v>37.569662515653214</c:v>
                </c:pt>
                <c:pt idx="1463">
                  <c:v>37.572160936945451</c:v>
                </c:pt>
                <c:pt idx="1464">
                  <c:v>37.574658130533464</c:v>
                </c:pt>
                <c:pt idx="1465">
                  <c:v>37.577154099107268</c:v>
                </c:pt>
                <c:pt idx="1466">
                  <c:v>37.579648845346846</c:v>
                </c:pt>
                <c:pt idx="1467">
                  <c:v>37.582142371922139</c:v>
                </c:pt>
                <c:pt idx="1468">
                  <c:v>37.584634681493171</c:v>
                </c:pt>
                <c:pt idx="1469">
                  <c:v>37.587125776710053</c:v>
                </c:pt>
                <c:pt idx="1470">
                  <c:v>37.589615660213056</c:v>
                </c:pt>
                <c:pt idx="1471">
                  <c:v>37.592104334632673</c:v>
                </c:pt>
                <c:pt idx="1472">
                  <c:v>37.594591802589662</c:v>
                </c:pt>
                <c:pt idx="1473">
                  <c:v>37.597078066695076</c:v>
                </c:pt>
                <c:pt idx="1474">
                  <c:v>37.599563129550369</c:v>
                </c:pt>
                <c:pt idx="1475">
                  <c:v>37.602046993747408</c:v>
                </c:pt>
                <c:pt idx="1476">
                  <c:v>37.604529661868497</c:v>
                </c:pt>
                <c:pt idx="1477">
                  <c:v>37.60701113648652</c:v>
                </c:pt>
                <c:pt idx="1478">
                  <c:v>37.6094914201649</c:v>
                </c:pt>
                <c:pt idx="1479">
                  <c:v>37.611970515457685</c:v>
                </c:pt>
                <c:pt idx="1480">
                  <c:v>37.614448424909618</c:v>
                </c:pt>
                <c:pt idx="1481">
                  <c:v>37.616925151056144</c:v>
                </c:pt>
                <c:pt idx="1482">
                  <c:v>37.619400696423483</c:v>
                </c:pt>
                <c:pt idx="1483">
                  <c:v>37.621875063528705</c:v>
                </c:pt>
                <c:pt idx="1484">
                  <c:v>37.624348254879706</c:v>
                </c:pt>
                <c:pt idx="1485">
                  <c:v>37.62682027297533</c:v>
                </c:pt>
                <c:pt idx="1486">
                  <c:v>37.629291120305389</c:v>
                </c:pt>
                <c:pt idx="1487">
                  <c:v>37.631760799350701</c:v>
                </c:pt>
                <c:pt idx="1488">
                  <c:v>37.634229312583138</c:v>
                </c:pt>
                <c:pt idx="1489">
                  <c:v>37.636696662465695</c:v>
                </c:pt>
                <c:pt idx="1490">
                  <c:v>37.639162851452511</c:v>
                </c:pt>
                <c:pt idx="1491">
                  <c:v>37.641627881988938</c:v>
                </c:pt>
                <c:pt idx="1492">
                  <c:v>37.644091756511557</c:v>
                </c:pt>
                <c:pt idx="1493">
                  <c:v>37.646554477448248</c:v>
                </c:pt>
                <c:pt idx="1494">
                  <c:v>37.649016047218254</c:v>
                </c:pt>
                <c:pt idx="1495">
                  <c:v>37.651476468232154</c:v>
                </c:pt>
                <c:pt idx="1496">
                  <c:v>37.653935742891989</c:v>
                </c:pt>
                <c:pt idx="1497">
                  <c:v>37.65639387359127</c:v>
                </c:pt>
                <c:pt idx="1498">
                  <c:v>37.658850862715006</c:v>
                </c:pt>
                <c:pt idx="1499">
                  <c:v>37.661306712639785</c:v>
                </c:pt>
                <c:pt idx="1500">
                  <c:v>37.663761425733789</c:v>
                </c:pt>
                <c:pt idx="1501">
                  <c:v>37.666215004356822</c:v>
                </c:pt>
                <c:pt idx="1502">
                  <c:v>37.66866745086044</c:v>
                </c:pt>
                <c:pt idx="1503">
                  <c:v>37.671118767587863</c:v>
                </c:pt>
                <c:pt idx="1504">
                  <c:v>37.673568956874128</c:v>
                </c:pt>
                <c:pt idx="1505">
                  <c:v>37.676018021046069</c:v>
                </c:pt>
                <c:pt idx="1506">
                  <c:v>37.678465962422393</c:v>
                </c:pt>
                <c:pt idx="1507">
                  <c:v>37.68091278331368</c:v>
                </c:pt>
                <c:pt idx="1508">
                  <c:v>37.683358486022485</c:v>
                </c:pt>
                <c:pt idx="1509">
                  <c:v>37.685803072843314</c:v>
                </c:pt>
                <c:pt idx="1510">
                  <c:v>37.688246546062715</c:v>
                </c:pt>
                <c:pt idx="1511">
                  <c:v>37.690688907959284</c:v>
                </c:pt>
                <c:pt idx="1512">
                  <c:v>37.69313016080374</c:v>
                </c:pt>
                <c:pt idx="1513">
                  <c:v>37.695570306858912</c:v>
                </c:pt>
                <c:pt idx="1514">
                  <c:v>37.698009348379841</c:v>
                </c:pt>
                <c:pt idx="1515">
                  <c:v>37.70044728761377</c:v>
                </c:pt>
                <c:pt idx="1516">
                  <c:v>37.702884126800221</c:v>
                </c:pt>
                <c:pt idx="1517">
                  <c:v>37.705319868170989</c:v>
                </c:pt>
                <c:pt idx="1518">
                  <c:v>37.707754513950235</c:v>
                </c:pt>
                <c:pt idx="1519">
                  <c:v>37.710188066354476</c:v>
                </c:pt>
                <c:pt idx="1520">
                  <c:v>37.712620527592648</c:v>
                </c:pt>
                <c:pt idx="1521">
                  <c:v>37.71505189986614</c:v>
                </c:pt>
                <c:pt idx="1522">
                  <c:v>37.717482185368823</c:v>
                </c:pt>
                <c:pt idx="1523">
                  <c:v>37.719911386287109</c:v>
                </c:pt>
                <c:pt idx="1524">
                  <c:v>37.722339504799976</c:v>
                </c:pt>
                <c:pt idx="1525">
                  <c:v>37.724766543078957</c:v>
                </c:pt>
                <c:pt idx="1526">
                  <c:v>37.727192503288279</c:v>
                </c:pt>
                <c:pt idx="1527">
                  <c:v>37.729617387584824</c:v>
                </c:pt>
                <c:pt idx="1528">
                  <c:v>37.732041198118161</c:v>
                </c:pt>
                <c:pt idx="1529">
                  <c:v>37.734463937030625</c:v>
                </c:pt>
                <c:pt idx="1530">
                  <c:v>37.736885606457321</c:v>
                </c:pt>
                <c:pt idx="1531">
                  <c:v>37.739306208526202</c:v>
                </c:pt>
                <c:pt idx="1532">
                  <c:v>37.741725745358011</c:v>
                </c:pt>
                <c:pt idx="1533">
                  <c:v>37.744144219066435</c:v>
                </c:pt>
                <c:pt idx="1534">
                  <c:v>37.746561631758055</c:v>
                </c:pt>
                <c:pt idx="1535">
                  <c:v>37.748977985532399</c:v>
                </c:pt>
                <c:pt idx="1536">
                  <c:v>37.751393282481999</c:v>
                </c:pt>
                <c:pt idx="1537">
                  <c:v>37.753807524692419</c:v>
                </c:pt>
                <c:pt idx="1538">
                  <c:v>37.756220714242254</c:v>
                </c:pt>
                <c:pt idx="1539">
                  <c:v>37.758632853203217</c:v>
                </c:pt>
                <c:pt idx="1540">
                  <c:v>37.761043943640118</c:v>
                </c:pt>
                <c:pt idx="1541">
                  <c:v>37.763453987610959</c:v>
                </c:pt>
                <c:pt idx="1542">
                  <c:v>37.765862987166884</c:v>
                </c:pt>
                <c:pt idx="1543">
                  <c:v>37.768270944352317</c:v>
                </c:pt>
                <c:pt idx="1544">
                  <c:v>37.770677861204881</c:v>
                </c:pt>
                <c:pt idx="1545">
                  <c:v>37.773083739755542</c:v>
                </c:pt>
                <c:pt idx="1546">
                  <c:v>37.775488582028537</c:v>
                </c:pt>
                <c:pt idx="1547">
                  <c:v>37.777892390041487</c:v>
                </c:pt>
                <c:pt idx="1548">
                  <c:v>37.780295165805377</c:v>
                </c:pt>
                <c:pt idx="1549">
                  <c:v>37.782696911324635</c:v>
                </c:pt>
                <c:pt idx="1550">
                  <c:v>37.7850976285971</c:v>
                </c:pt>
                <c:pt idx="1551">
                  <c:v>37.787497319614111</c:v>
                </c:pt>
                <c:pt idx="1552">
                  <c:v>37.78989598636052</c:v>
                </c:pt>
                <c:pt idx="1553">
                  <c:v>37.792293630814697</c:v>
                </c:pt>
                <c:pt idx="1554">
                  <c:v>37.794690254948591</c:v>
                </c:pt>
                <c:pt idx="1555">
                  <c:v>37.797085860727769</c:v>
                </c:pt>
                <c:pt idx="1556">
                  <c:v>37.799480450111403</c:v>
                </c:pt>
                <c:pt idx="1557">
                  <c:v>37.801874025052342</c:v>
                </c:pt>
                <c:pt idx="1558">
                  <c:v>37.804266587497125</c:v>
                </c:pt>
                <c:pt idx="1559">
                  <c:v>37.806658139385995</c:v>
                </c:pt>
                <c:pt idx="1560">
                  <c:v>37.809048682652957</c:v>
                </c:pt>
                <c:pt idx="1561">
                  <c:v>37.811438219225785</c:v>
                </c:pt>
                <c:pt idx="1562">
                  <c:v>37.813826751026085</c:v>
                </c:pt>
                <c:pt idx="1563">
                  <c:v>37.81621427996928</c:v>
                </c:pt>
                <c:pt idx="1564">
                  <c:v>37.818600807964657</c:v>
                </c:pt>
                <c:pt idx="1565">
                  <c:v>37.820986336915396</c:v>
                </c:pt>
                <c:pt idx="1566">
                  <c:v>37.823370868718612</c:v>
                </c:pt>
                <c:pt idx="1567">
                  <c:v>37.825754405265357</c:v>
                </c:pt>
                <c:pt idx="1568">
                  <c:v>37.828136948440672</c:v>
                </c:pt>
                <c:pt idx="1569">
                  <c:v>37.830518500123588</c:v>
                </c:pt>
                <c:pt idx="1570">
                  <c:v>37.832899062187202</c:v>
                </c:pt>
                <c:pt idx="1571">
                  <c:v>37.835278636498629</c:v>
                </c:pt>
                <c:pt idx="1572">
                  <c:v>37.837657224919113</c:v>
                </c:pt>
                <c:pt idx="1573">
                  <c:v>37.840034829303988</c:v>
                </c:pt>
                <c:pt idx="1574">
                  <c:v>37.842411451502741</c:v>
                </c:pt>
                <c:pt idx="1575">
                  <c:v>37.844787093359017</c:v>
                </c:pt>
                <c:pt idx="1576">
                  <c:v>37.847161756710669</c:v>
                </c:pt>
                <c:pt idx="1577">
                  <c:v>37.849535443389797</c:v>
                </c:pt>
                <c:pt idx="1578">
                  <c:v>37.851908155222674</c:v>
                </c:pt>
                <c:pt idx="1579">
                  <c:v>37.854279894029958</c:v>
                </c:pt>
                <c:pt idx="1580">
                  <c:v>37.856650661626503</c:v>
                </c:pt>
                <c:pt idx="1581">
                  <c:v>37.859020459821565</c:v>
                </c:pt>
                <c:pt idx="1582">
                  <c:v>37.8613892904187</c:v>
                </c:pt>
                <c:pt idx="1583">
                  <c:v>37.863757155215893</c:v>
                </c:pt>
                <c:pt idx="1584">
                  <c:v>37.866124056005489</c:v>
                </c:pt>
                <c:pt idx="1585">
                  <c:v>37.868489994574297</c:v>
                </c:pt>
                <c:pt idx="1586">
                  <c:v>37.870854972703548</c:v>
                </c:pt>
                <c:pt idx="1587">
                  <c:v>37.873218992168987</c:v>
                </c:pt>
                <c:pt idx="1588">
                  <c:v>37.875582054740832</c:v>
                </c:pt>
                <c:pt idx="1589">
                  <c:v>37.877944162183852</c:v>
                </c:pt>
                <c:pt idx="1590">
                  <c:v>37.880305316257349</c:v>
                </c:pt>
                <c:pt idx="1591">
                  <c:v>37.882665518715243</c:v>
                </c:pt>
                <c:pt idx="1592">
                  <c:v>37.885024771305993</c:v>
                </c:pt>
                <c:pt idx="1593">
                  <c:v>37.887383075772746</c:v>
                </c:pt>
                <c:pt idx="1594">
                  <c:v>37.889740433853262</c:v>
                </c:pt>
                <c:pt idx="1595">
                  <c:v>37.892096847279987</c:v>
                </c:pt>
                <c:pt idx="1596">
                  <c:v>37.894452317780065</c:v>
                </c:pt>
                <c:pt idx="1597">
                  <c:v>37.896806847075361</c:v>
                </c:pt>
                <c:pt idx="1598">
                  <c:v>37.899160436882475</c:v>
                </c:pt>
                <c:pt idx="1599">
                  <c:v>37.901513088912807</c:v>
                </c:pt>
                <c:pt idx="1600">
                  <c:v>37.903864804872498</c:v>
                </c:pt>
                <c:pt idx="1601">
                  <c:v>37.906215586462544</c:v>
                </c:pt>
                <c:pt idx="1602">
                  <c:v>37.908565435378769</c:v>
                </c:pt>
                <c:pt idx="1603">
                  <c:v>37.910914353311831</c:v>
                </c:pt>
                <c:pt idx="1604">
                  <c:v>37.913262341947309</c:v>
                </c:pt>
                <c:pt idx="1605">
                  <c:v>37.915609402965657</c:v>
                </c:pt>
                <c:pt idx="1606">
                  <c:v>37.917955538042278</c:v>
                </c:pt>
                <c:pt idx="1607">
                  <c:v>37.920300748847502</c:v>
                </c:pt>
                <c:pt idx="1608">
                  <c:v>37.922645037046657</c:v>
                </c:pt>
                <c:pt idx="1609">
                  <c:v>37.924988404300024</c:v>
                </c:pt>
                <c:pt idx="1610">
                  <c:v>37.927330852262948</c:v>
                </c:pt>
                <c:pt idx="1611">
                  <c:v>37.929672382585771</c:v>
                </c:pt>
                <c:pt idx="1612">
                  <c:v>37.932012996913926</c:v>
                </c:pt>
                <c:pt idx="1613">
                  <c:v>37.934352696887885</c:v>
                </c:pt>
                <c:pt idx="1614">
                  <c:v>37.93669148414326</c:v>
                </c:pt>
                <c:pt idx="1615">
                  <c:v>37.939029360310769</c:v>
                </c:pt>
                <c:pt idx="1616">
                  <c:v>37.941366327016283</c:v>
                </c:pt>
                <c:pt idx="1617">
                  <c:v>37.943702385880798</c:v>
                </c:pt>
                <c:pt idx="1618">
                  <c:v>37.946037538520557</c:v>
                </c:pt>
                <c:pt idx="1619">
                  <c:v>37.948371786546957</c:v>
                </c:pt>
                <c:pt idx="1620">
                  <c:v>37.950705131566664</c:v>
                </c:pt>
                <c:pt idx="1621">
                  <c:v>37.953037575181547</c:v>
                </c:pt>
                <c:pt idx="1622">
                  <c:v>37.95536911898877</c:v>
                </c:pt>
                <c:pt idx="1623">
                  <c:v>37.957699764580788</c:v>
                </c:pt>
                <c:pt idx="1624">
                  <c:v>37.960029513545344</c:v>
                </c:pt>
                <c:pt idx="1625">
                  <c:v>37.962358367465526</c:v>
                </c:pt>
                <c:pt idx="1626">
                  <c:v>37.964686327919758</c:v>
                </c:pt>
                <c:pt idx="1627">
                  <c:v>37.967013396481832</c:v>
                </c:pt>
                <c:pt idx="1628">
                  <c:v>37.969339574720948</c:v>
                </c:pt>
                <c:pt idx="1629">
                  <c:v>37.971664864201671</c:v>
                </c:pt>
                <c:pt idx="1630">
                  <c:v>37.973989266484033</c:v>
                </c:pt>
                <c:pt idx="1631">
                  <c:v>37.976312783123497</c:v>
                </c:pt>
                <c:pt idx="1632">
                  <c:v>37.978635415670979</c:v>
                </c:pt>
                <c:pt idx="1633">
                  <c:v>37.980957165672905</c:v>
                </c:pt>
                <c:pt idx="1634">
                  <c:v>37.983278034671173</c:v>
                </c:pt>
                <c:pt idx="1635">
                  <c:v>37.985598024203227</c:v>
                </c:pt>
                <c:pt idx="1636">
                  <c:v>37.987917135802029</c:v>
                </c:pt>
                <c:pt idx="1637">
                  <c:v>37.990235370996132</c:v>
                </c:pt>
                <c:pt idx="1638">
                  <c:v>37.992552731309637</c:v>
                </c:pt>
                <c:pt idx="1639">
                  <c:v>37.994869218262259</c:v>
                </c:pt>
                <c:pt idx="1640">
                  <c:v>37.997184833369317</c:v>
                </c:pt>
                <c:pt idx="1641">
                  <c:v>37.99949957814178</c:v>
                </c:pt>
                <c:pt idx="1642">
                  <c:v>38.001813454086253</c:v>
                </c:pt>
                <c:pt idx="1643">
                  <c:v>38.00412646270501</c:v>
                </c:pt>
                <c:pt idx="1644">
                  <c:v>38.006438605496015</c:v>
                </c:pt>
                <c:pt idx="1645">
                  <c:v>38.008749883952945</c:v>
                </c:pt>
                <c:pt idx="1646">
                  <c:v>38.011060299565202</c:v>
                </c:pt>
                <c:pt idx="1647">
                  <c:v>38.013369853817913</c:v>
                </c:pt>
                <c:pt idx="1648">
                  <c:v>38.015678548191971</c:v>
                </c:pt>
                <c:pt idx="1649">
                  <c:v>38.017986384164061</c:v>
                </c:pt>
                <c:pt idx="1650">
                  <c:v>38.020293363206626</c:v>
                </c:pt>
                <c:pt idx="1651">
                  <c:v>38.022599486787954</c:v>
                </c:pt>
                <c:pt idx="1652">
                  <c:v>38.024904756372159</c:v>
                </c:pt>
                <c:pt idx="1653">
                  <c:v>38.027209173419173</c:v>
                </c:pt>
                <c:pt idx="1654">
                  <c:v>38.02951273938482</c:v>
                </c:pt>
                <c:pt idx="1655">
                  <c:v>38.031815455720775</c:v>
                </c:pt>
                <c:pt idx="1656">
                  <c:v>38.034117323874639</c:v>
                </c:pt>
                <c:pt idx="1657">
                  <c:v>38.036418345289903</c:v>
                </c:pt>
                <c:pt idx="1658">
                  <c:v>38.038718521406011</c:v>
                </c:pt>
                <c:pt idx="1659">
                  <c:v>38.041017853658317</c:v>
                </c:pt>
                <c:pt idx="1660">
                  <c:v>38.043316343478182</c:v>
                </c:pt>
                <c:pt idx="1661">
                  <c:v>38.0456139922929</c:v>
                </c:pt>
                <c:pt idx="1662">
                  <c:v>38.047910801525795</c:v>
                </c:pt>
                <c:pt idx="1663">
                  <c:v>38.050206772596198</c:v>
                </c:pt>
                <c:pt idx="1664">
                  <c:v>38.052501906919446</c:v>
                </c:pt>
                <c:pt idx="1665">
                  <c:v>38.054796205906953</c:v>
                </c:pt>
                <c:pt idx="1666">
                  <c:v>38.057089670966164</c:v>
                </c:pt>
                <c:pt idx="1667">
                  <c:v>38.059382303500605</c:v>
                </c:pt>
                <c:pt idx="1668">
                  <c:v>38.061674104909919</c:v>
                </c:pt>
                <c:pt idx="1669">
                  <c:v>38.063965076589817</c:v>
                </c:pt>
                <c:pt idx="1670">
                  <c:v>38.066255219932167</c:v>
                </c:pt>
                <c:pt idx="1671">
                  <c:v>38.068544536324943</c:v>
                </c:pt>
                <c:pt idx="1672">
                  <c:v>38.070833027152318</c:v>
                </c:pt>
                <c:pt idx="1673">
                  <c:v>38.073120693794579</c:v>
                </c:pt>
                <c:pt idx="1674">
                  <c:v>38.075407537628244</c:v>
                </c:pt>
                <c:pt idx="1675">
                  <c:v>38.077693560026013</c:v>
                </c:pt>
                <c:pt idx="1676">
                  <c:v>38.079978762356788</c:v>
                </c:pt>
                <c:pt idx="1677">
                  <c:v>38.082263145985728</c:v>
                </c:pt>
                <c:pt idx="1678">
                  <c:v>38.084546712274211</c:v>
                </c:pt>
                <c:pt idx="1679">
                  <c:v>38.086829462579907</c:v>
                </c:pt>
                <c:pt idx="1680">
                  <c:v>38.089111398256712</c:v>
                </c:pt>
                <c:pt idx="1681">
                  <c:v>38.091392520654864</c:v>
                </c:pt>
                <c:pt idx="1682">
                  <c:v>38.09367283112087</c:v>
                </c:pt>
                <c:pt idx="1683">
                  <c:v>38.095952330997584</c:v>
                </c:pt>
                <c:pt idx="1684">
                  <c:v>38.098231021624159</c:v>
                </c:pt>
                <c:pt idx="1685">
                  <c:v>38.100508904336124</c:v>
                </c:pt>
                <c:pt idx="1686">
                  <c:v>38.102785980465349</c:v>
                </c:pt>
                <c:pt idx="1687">
                  <c:v>38.105062251340115</c:v>
                </c:pt>
                <c:pt idx="1688">
                  <c:v>38.107337718285052</c:v>
                </c:pt>
                <c:pt idx="1689">
                  <c:v>38.109612382621215</c:v>
                </c:pt>
                <c:pt idx="1690">
                  <c:v>38.111886245666085</c:v>
                </c:pt>
                <c:pt idx="1691">
                  <c:v>38.114159308733562</c:v>
                </c:pt>
                <c:pt idx="1692">
                  <c:v>38.116431573133994</c:v>
                </c:pt>
                <c:pt idx="1693">
                  <c:v>38.118703040174211</c:v>
                </c:pt>
                <c:pt idx="1694">
                  <c:v>38.12097371115749</c:v>
                </c:pt>
                <c:pt idx="1695">
                  <c:v>38.123243587383612</c:v>
                </c:pt>
                <c:pt idx="1696">
                  <c:v>38.125512670148844</c:v>
                </c:pt>
                <c:pt idx="1697">
                  <c:v>38.127780960745987</c:v>
                </c:pt>
                <c:pt idx="1698">
                  <c:v>38.130048460464366</c:v>
                </c:pt>
                <c:pt idx="1699">
                  <c:v>38.132315170589862</c:v>
                </c:pt>
                <c:pt idx="1700">
                  <c:v>38.134581092404865</c:v>
                </c:pt>
                <c:pt idx="1701">
                  <c:v>38.136846227188386</c:v>
                </c:pt>
                <c:pt idx="1702">
                  <c:v>38.139110576215984</c:v>
                </c:pt>
                <c:pt idx="1703">
                  <c:v>38.141374140759837</c:v>
                </c:pt>
                <c:pt idx="1704">
                  <c:v>38.143636922088724</c:v>
                </c:pt>
                <c:pt idx="1705">
                  <c:v>38.145898921468053</c:v>
                </c:pt>
                <c:pt idx="1706">
                  <c:v>38.148160140159838</c:v>
                </c:pt>
                <c:pt idx="1707">
                  <c:v>38.150420579422764</c:v>
                </c:pt>
                <c:pt idx="1708">
                  <c:v>38.152680240512183</c:v>
                </c:pt>
                <c:pt idx="1709">
                  <c:v>38.154939124680098</c:v>
                </c:pt>
                <c:pt idx="1710">
                  <c:v>38.157197233175218</c:v>
                </c:pt>
                <c:pt idx="1711">
                  <c:v>38.159454567242932</c:v>
                </c:pt>
                <c:pt idx="1712">
                  <c:v>38.161711128125368</c:v>
                </c:pt>
                <c:pt idx="1713">
                  <c:v>38.163966917061344</c:v>
                </c:pt>
                <c:pt idx="1714">
                  <c:v>38.166221935286437</c:v>
                </c:pt>
                <c:pt idx="1715">
                  <c:v>38.168476184032954</c:v>
                </c:pt>
                <c:pt idx="1716">
                  <c:v>38.17072966453</c:v>
                </c:pt>
                <c:pt idx="1717">
                  <c:v>38.172982378003397</c:v>
                </c:pt>
                <c:pt idx="1718">
                  <c:v>38.175234325675795</c:v>
                </c:pt>
                <c:pt idx="1719">
                  <c:v>38.177485508766637</c:v>
                </c:pt>
                <c:pt idx="1720">
                  <c:v>38.179735928492157</c:v>
                </c:pt>
                <c:pt idx="1721">
                  <c:v>38.181985586065423</c:v>
                </c:pt>
                <c:pt idx="1722">
                  <c:v>38.18423448269634</c:v>
                </c:pt>
                <c:pt idx="1723">
                  <c:v>38.186482619591636</c:v>
                </c:pt>
                <c:pt idx="1724">
                  <c:v>38.188729997954937</c:v>
                </c:pt>
                <c:pt idx="1725">
                  <c:v>38.190976618986696</c:v>
                </c:pt>
                <c:pt idx="1726">
                  <c:v>38.19322248388427</c:v>
                </c:pt>
                <c:pt idx="1727">
                  <c:v>38.195467593841904</c:v>
                </c:pt>
                <c:pt idx="1728">
                  <c:v>38.197711950050731</c:v>
                </c:pt>
                <c:pt idx="1729">
                  <c:v>38.19995555369885</c:v>
                </c:pt>
                <c:pt idx="1730">
                  <c:v>38.202198405971217</c:v>
                </c:pt>
                <c:pt idx="1731">
                  <c:v>38.204440508049771</c:v>
                </c:pt>
                <c:pt idx="1732">
                  <c:v>38.206681861113388</c:v>
                </c:pt>
                <c:pt idx="1733">
                  <c:v>38.208922466337924</c:v>
                </c:pt>
                <c:pt idx="1734">
                  <c:v>38.211162324896179</c:v>
                </c:pt>
                <c:pt idx="1735">
                  <c:v>38.213401437957948</c:v>
                </c:pt>
                <c:pt idx="1736">
                  <c:v>38.215639806690021</c:v>
                </c:pt>
                <c:pt idx="1737">
                  <c:v>38.217877432256202</c:v>
                </c:pt>
                <c:pt idx="1738">
                  <c:v>38.220114315817298</c:v>
                </c:pt>
                <c:pt idx="1739">
                  <c:v>38.22235045853116</c:v>
                </c:pt>
                <c:pt idx="1740">
                  <c:v>38.224585861552661</c:v>
                </c:pt>
                <c:pt idx="1741">
                  <c:v>38.226820526033741</c:v>
                </c:pt>
                <c:pt idx="1742">
                  <c:v>38.229054453123368</c:v>
                </c:pt>
                <c:pt idx="1743">
                  <c:v>38.23128764396764</c:v>
                </c:pt>
                <c:pt idx="1744">
                  <c:v>38.233520099709672</c:v>
                </c:pt>
                <c:pt idx="1745">
                  <c:v>38.235751821489714</c:v>
                </c:pt>
                <c:pt idx="1746">
                  <c:v>38.237982810445111</c:v>
                </c:pt>
                <c:pt idx="1747">
                  <c:v>38.240213067710314</c:v>
                </c:pt>
                <c:pt idx="1748">
                  <c:v>38.242442594416907</c:v>
                </c:pt>
                <c:pt idx="1749">
                  <c:v>38.244671391693601</c:v>
                </c:pt>
                <c:pt idx="1750">
                  <c:v>38.246899460666249</c:v>
                </c:pt>
                <c:pt idx="1751">
                  <c:v>38.249126802457887</c:v>
                </c:pt>
                <c:pt idx="1752">
                  <c:v>38.251353418188678</c:v>
                </c:pt>
                <c:pt idx="1753">
                  <c:v>38.253579308975993</c:v>
                </c:pt>
                <c:pt idx="1754">
                  <c:v>38.25580447593439</c:v>
                </c:pt>
                <c:pt idx="1755">
                  <c:v>38.258028920175576</c:v>
                </c:pt>
                <c:pt idx="1756">
                  <c:v>38.260252642808538</c:v>
                </c:pt>
                <c:pt idx="1757">
                  <c:v>38.262475644939428</c:v>
                </c:pt>
                <c:pt idx="1758">
                  <c:v>38.264697927671648</c:v>
                </c:pt>
                <c:pt idx="1759">
                  <c:v>38.266919492105806</c:v>
                </c:pt>
                <c:pt idx="1760">
                  <c:v>38.269140339339806</c:v>
                </c:pt>
                <c:pt idx="1761">
                  <c:v>38.271360470468771</c:v>
                </c:pt>
                <c:pt idx="1762">
                  <c:v>38.273579886585111</c:v>
                </c:pt>
                <c:pt idx="1763">
                  <c:v>38.2757985887785</c:v>
                </c:pt>
                <c:pt idx="1764">
                  <c:v>38.278016578135905</c:v>
                </c:pt>
                <c:pt idx="1765">
                  <c:v>38.280233855741585</c:v>
                </c:pt>
                <c:pt idx="1766">
                  <c:v>38.282450422677115</c:v>
                </c:pt>
                <c:pt idx="1767">
                  <c:v>38.284666280021369</c:v>
                </c:pt>
                <c:pt idx="1768">
                  <c:v>38.286881428850556</c:v>
                </c:pt>
                <c:pt idx="1769">
                  <c:v>38.289095870238221</c:v>
                </c:pt>
                <c:pt idx="1770">
                  <c:v>38.29130960525525</c:v>
                </c:pt>
                <c:pt idx="1771">
                  <c:v>38.293522634969868</c:v>
                </c:pt>
                <c:pt idx="1772">
                  <c:v>38.295734960447703</c:v>
                </c:pt>
                <c:pt idx="1773">
                  <c:v>38.297946582751706</c:v>
                </c:pt>
                <c:pt idx="1774">
                  <c:v>38.300157502942241</c:v>
                </c:pt>
                <c:pt idx="1775">
                  <c:v>38.302367722077065</c:v>
                </c:pt>
                <c:pt idx="1776">
                  <c:v>38.304577241211305</c:v>
                </c:pt>
                <c:pt idx="1777">
                  <c:v>38.306786061397531</c:v>
                </c:pt>
                <c:pt idx="1778">
                  <c:v>38.308994183685698</c:v>
                </c:pt>
                <c:pt idx="1779">
                  <c:v>38.311201609123231</c:v>
                </c:pt>
                <c:pt idx="1780">
                  <c:v>38.313408338754932</c:v>
                </c:pt>
                <c:pt idx="1781">
                  <c:v>38.31561437362312</c:v>
                </c:pt>
                <c:pt idx="1782">
                  <c:v>38.317819714767509</c:v>
                </c:pt>
                <c:pt idx="1783">
                  <c:v>38.320024363225301</c:v>
                </c:pt>
                <c:pt idx="1784">
                  <c:v>38.322228320031172</c:v>
                </c:pt>
                <c:pt idx="1785">
                  <c:v>38.324431586217273</c:v>
                </c:pt>
                <c:pt idx="1786">
                  <c:v>38.326634162813249</c:v>
                </c:pt>
                <c:pt idx="1787">
                  <c:v>38.328836050846235</c:v>
                </c:pt>
                <c:pt idx="1788">
                  <c:v>38.331037251340874</c:v>
                </c:pt>
                <c:pt idx="1789">
                  <c:v>38.333237765319339</c:v>
                </c:pt>
                <c:pt idx="1790">
                  <c:v>38.335437593801309</c:v>
                </c:pt>
                <c:pt idx="1791">
                  <c:v>38.337636737804019</c:v>
                </c:pt>
                <c:pt idx="1792">
                  <c:v>38.339835198342207</c:v>
                </c:pt>
                <c:pt idx="1793">
                  <c:v>38.342032976428207</c:v>
                </c:pt>
                <c:pt idx="1794">
                  <c:v>38.344230073071891</c:v>
                </c:pt>
                <c:pt idx="1795">
                  <c:v>38.346426489280681</c:v>
                </c:pt>
                <c:pt idx="1796">
                  <c:v>38.348622226059604</c:v>
                </c:pt>
                <c:pt idx="1797">
                  <c:v>38.350817284411249</c:v>
                </c:pt>
                <c:pt idx="1798">
                  <c:v>38.353011665335814</c:v>
                </c:pt>
                <c:pt idx="1799">
                  <c:v>38.355205369831076</c:v>
                </c:pt>
                <c:pt idx="1800">
                  <c:v>38.35739839889245</c:v>
                </c:pt>
                <c:pt idx="1801">
                  <c:v>38.35959075351294</c:v>
                </c:pt>
                <c:pt idx="1802">
                  <c:v>38.361782434683192</c:v>
                </c:pt>
                <c:pt idx="1803">
                  <c:v>38.363973443391465</c:v>
                </c:pt>
                <c:pt idx="1804">
                  <c:v>38.366163780623701</c:v>
                </c:pt>
                <c:pt idx="1805">
                  <c:v>38.368353447363447</c:v>
                </c:pt>
                <c:pt idx="1806">
                  <c:v>38.370542444591926</c:v>
                </c:pt>
                <c:pt idx="1807">
                  <c:v>38.372730773288019</c:v>
                </c:pt>
                <c:pt idx="1808">
                  <c:v>38.374918434428309</c:v>
                </c:pt>
                <c:pt idx="1809">
                  <c:v>38.377105428987008</c:v>
                </c:pt>
                <c:pt idx="1810">
                  <c:v>38.379291757936073</c:v>
                </c:pt>
                <c:pt idx="1811">
                  <c:v>38.381477422245112</c:v>
                </c:pt>
                <c:pt idx="1812">
                  <c:v>38.383662422881478</c:v>
                </c:pt>
                <c:pt idx="1813">
                  <c:v>38.385846760810203</c:v>
                </c:pt>
                <c:pt idx="1814">
                  <c:v>38.388030436994043</c:v>
                </c:pt>
                <c:pt idx="1815">
                  <c:v>38.39021345239351</c:v>
                </c:pt>
                <c:pt idx="1816">
                  <c:v>38.392395807966828</c:v>
                </c:pt>
                <c:pt idx="1817">
                  <c:v>38.394577504669954</c:v>
                </c:pt>
                <c:pt idx="1818">
                  <c:v>38.396758543456642</c:v>
                </c:pt>
                <c:pt idx="1819">
                  <c:v>38.398938925278351</c:v>
                </c:pt>
                <c:pt idx="1820">
                  <c:v>38.401118651084325</c:v>
                </c:pt>
                <c:pt idx="1821">
                  <c:v>38.403297721821602</c:v>
                </c:pt>
                <c:pt idx="1822">
                  <c:v>38.405476138434977</c:v>
                </c:pt>
                <c:pt idx="1823">
                  <c:v>38.407653901867043</c:v>
                </c:pt>
                <c:pt idx="1824">
                  <c:v>38.409831013058181</c:v>
                </c:pt>
                <c:pt idx="1825">
                  <c:v>38.412007472946598</c:v>
                </c:pt>
                <c:pt idx="1826">
                  <c:v>38.414183282468272</c:v>
                </c:pt>
                <c:pt idx="1827">
                  <c:v>38.416358442557033</c:v>
                </c:pt>
                <c:pt idx="1828">
                  <c:v>38.418532954144524</c:v>
                </c:pt>
                <c:pt idx="1829">
                  <c:v>38.420706818160227</c:v>
                </c:pt>
                <c:pt idx="1830">
                  <c:v>38.422880035531449</c:v>
                </c:pt>
                <c:pt idx="1831">
                  <c:v>38.425052607183353</c:v>
                </c:pt>
                <c:pt idx="1832">
                  <c:v>38.427224534038963</c:v>
                </c:pt>
                <c:pt idx="1833">
                  <c:v>38.429395817019156</c:v>
                </c:pt>
                <c:pt idx="1834">
                  <c:v>38.431566457042663</c:v>
                </c:pt>
                <c:pt idx="1835">
                  <c:v>38.433736455026128</c:v>
                </c:pt>
                <c:pt idx="1836">
                  <c:v>38.435905811884027</c:v>
                </c:pt>
                <c:pt idx="1837">
                  <c:v>38.43807452852878</c:v>
                </c:pt>
                <c:pt idx="1838">
                  <c:v>38.440242605870658</c:v>
                </c:pt>
                <c:pt idx="1839">
                  <c:v>38.442410044817862</c:v>
                </c:pt>
                <c:pt idx="1840">
                  <c:v>38.44457684627649</c:v>
                </c:pt>
                <c:pt idx="1841">
                  <c:v>38.446743011150559</c:v>
                </c:pt>
                <c:pt idx="1842">
                  <c:v>38.448908540342011</c:v>
                </c:pt>
                <c:pt idx="1843">
                  <c:v>38.451073434750711</c:v>
                </c:pt>
                <c:pt idx="1844">
                  <c:v>38.453237695274503</c:v>
                </c:pt>
                <c:pt idx="1845">
                  <c:v>38.455401322809095</c:v>
                </c:pt>
                <c:pt idx="1846">
                  <c:v>38.457564318248231</c:v>
                </c:pt>
                <c:pt idx="1847">
                  <c:v>38.459726682483549</c:v>
                </c:pt>
                <c:pt idx="1848">
                  <c:v>38.46188841640469</c:v>
                </c:pt>
                <c:pt idx="1849">
                  <c:v>38.464049520899231</c:v>
                </c:pt>
                <c:pt idx="1850">
                  <c:v>38.466209996852783</c:v>
                </c:pt>
                <c:pt idx="1851">
                  <c:v>38.468369845148871</c:v>
                </c:pt>
                <c:pt idx="1852">
                  <c:v>38.470529066669066</c:v>
                </c:pt>
                <c:pt idx="1853">
                  <c:v>38.472687662292891</c:v>
                </c:pt>
                <c:pt idx="1854">
                  <c:v>38.474845632897932</c:v>
                </c:pt>
                <c:pt idx="1855">
                  <c:v>38.477002979359725</c:v>
                </c:pt>
                <c:pt idx="1856">
                  <c:v>38.479159702551854</c:v>
                </c:pt>
                <c:pt idx="1857">
                  <c:v>38.481315803345908</c:v>
                </c:pt>
                <c:pt idx="1858">
                  <c:v>38.483471282611525</c:v>
                </c:pt>
                <c:pt idx="1859">
                  <c:v>38.485626141216372</c:v>
                </c:pt>
                <c:pt idx="1860">
                  <c:v>38.487780380026159</c:v>
                </c:pt>
                <c:pt idx="1861">
                  <c:v>38.489933999904636</c:v>
                </c:pt>
                <c:pt idx="1862">
                  <c:v>38.492087001713607</c:v>
                </c:pt>
                <c:pt idx="1863">
                  <c:v>38.494239386312941</c:v>
                </c:pt>
                <c:pt idx="1864">
                  <c:v>38.496391154560584</c:v>
                </c:pt>
                <c:pt idx="1865">
                  <c:v>38.498542307312555</c:v>
                </c:pt>
                <c:pt idx="1866">
                  <c:v>38.500692845422925</c:v>
                </c:pt>
                <c:pt idx="1867">
                  <c:v>38.502842769743893</c:v>
                </c:pt>
                <c:pt idx="1868">
                  <c:v>38.504992081125692</c:v>
                </c:pt>
                <c:pt idx="1869">
                  <c:v>38.507140780416719</c:v>
                </c:pt>
                <c:pt idx="1870">
                  <c:v>38.509288868463429</c:v>
                </c:pt>
                <c:pt idx="1871">
                  <c:v>38.511436346110401</c:v>
                </c:pt>
                <c:pt idx="1872">
                  <c:v>38.513583214200338</c:v>
                </c:pt>
                <c:pt idx="1873">
                  <c:v>38.515729473574048</c:v>
                </c:pt>
                <c:pt idx="1874">
                  <c:v>38.517875125070475</c:v>
                </c:pt>
                <c:pt idx="1875">
                  <c:v>38.520020169526703</c:v>
                </c:pt>
                <c:pt idx="1876">
                  <c:v>38.522164607777952</c:v>
                </c:pt>
                <c:pt idx="1877">
                  <c:v>38.524308440657585</c:v>
                </c:pt>
                <c:pt idx="1878">
                  <c:v>38.526451668997112</c:v>
                </c:pt>
                <c:pt idx="1879">
                  <c:v>38.528594293626206</c:v>
                </c:pt>
                <c:pt idx="1880">
                  <c:v>38.530736315372714</c:v>
                </c:pt>
                <c:pt idx="1881">
                  <c:v>38.53287773506262</c:v>
                </c:pt>
                <c:pt idx="1882">
                  <c:v>38.535018553520125</c:v>
                </c:pt>
                <c:pt idx="1883">
                  <c:v>38.537158771567576</c:v>
                </c:pt>
                <c:pt idx="1884">
                  <c:v>38.539298390025522</c:v>
                </c:pt>
                <c:pt idx="1885">
                  <c:v>38.541437409712707</c:v>
                </c:pt>
                <c:pt idx="1886">
                  <c:v>38.543575831446063</c:v>
                </c:pt>
                <c:pt idx="1887">
                  <c:v>38.545713656040718</c:v>
                </c:pt>
                <c:pt idx="1888">
                  <c:v>38.547850884310037</c:v>
                </c:pt>
                <c:pt idx="1889">
                  <c:v>38.549987517065574</c:v>
                </c:pt>
                <c:pt idx="1890">
                  <c:v>38.55212355511712</c:v>
                </c:pt>
                <c:pt idx="1891">
                  <c:v>38.554258999272662</c:v>
                </c:pt>
                <c:pt idx="1892">
                  <c:v>38.556393850338466</c:v>
                </c:pt>
                <c:pt idx="1893">
                  <c:v>38.558528109118981</c:v>
                </c:pt>
                <c:pt idx="1894">
                  <c:v>38.560661776416964</c:v>
                </c:pt>
                <c:pt idx="1895">
                  <c:v>38.562794853033324</c:v>
                </c:pt>
                <c:pt idx="1896">
                  <c:v>38.564927339767337</c:v>
                </c:pt>
                <c:pt idx="1897">
                  <c:v>38.567059237416444</c:v>
                </c:pt>
                <c:pt idx="1898">
                  <c:v>38.56919054677639</c:v>
                </c:pt>
                <c:pt idx="1899">
                  <c:v>38.571321268641199</c:v>
                </c:pt>
                <c:pt idx="1900">
                  <c:v>38.573451403803148</c:v>
                </c:pt>
                <c:pt idx="1901">
                  <c:v>38.575580953052807</c:v>
                </c:pt>
                <c:pt idx="1902">
                  <c:v>38.577709917179007</c:v>
                </c:pt>
                <c:pt idx="1903">
                  <c:v>38.579838296968916</c:v>
                </c:pt>
                <c:pt idx="1904">
                  <c:v>38.58196609320796</c:v>
                </c:pt>
                <c:pt idx="1905">
                  <c:v>38.584093306679868</c:v>
                </c:pt>
                <c:pt idx="1906">
                  <c:v>38.586219938166693</c:v>
                </c:pt>
                <c:pt idx="1907">
                  <c:v>38.588345988448786</c:v>
                </c:pt>
                <c:pt idx="1908">
                  <c:v>38.590471458304819</c:v>
                </c:pt>
                <c:pt idx="1909">
                  <c:v>38.592596348511805</c:v>
                </c:pt>
                <c:pt idx="1910">
                  <c:v>38.594720659845038</c:v>
                </c:pt>
                <c:pt idx="1911">
                  <c:v>38.596844393078186</c:v>
                </c:pt>
                <c:pt idx="1912">
                  <c:v>38.598967548983239</c:v>
                </c:pt>
                <c:pt idx="1913">
                  <c:v>38.601090128330526</c:v>
                </c:pt>
                <c:pt idx="1914">
                  <c:v>38.603212131888725</c:v>
                </c:pt>
                <c:pt idx="1915">
                  <c:v>38.605333560424882</c:v>
                </c:pt>
                <c:pt idx="1916">
                  <c:v>38.607454414704371</c:v>
                </c:pt>
                <c:pt idx="1917">
                  <c:v>38.609574695490963</c:v>
                </c:pt>
                <c:pt idx="1918">
                  <c:v>38.611694403546764</c:v>
                </c:pt>
                <c:pt idx="1919">
                  <c:v>38.613813539632268</c:v>
                </c:pt>
                <c:pt idx="1920">
                  <c:v>38.615932104506349</c:v>
                </c:pt>
                <c:pt idx="1921">
                  <c:v>38.618050098926261</c:v>
                </c:pt>
                <c:pt idx="1922">
                  <c:v>38.620167523647631</c:v>
                </c:pt>
                <c:pt idx="1923">
                  <c:v>38.622284379424507</c:v>
                </c:pt>
                <c:pt idx="1924">
                  <c:v>38.624400667009311</c:v>
                </c:pt>
                <c:pt idx="1925">
                  <c:v>38.626516387152876</c:v>
                </c:pt>
                <c:pt idx="1926">
                  <c:v>38.628631540604431</c:v>
                </c:pt>
                <c:pt idx="1927">
                  <c:v>38.630746128111632</c:v>
                </c:pt>
                <c:pt idx="1928">
                  <c:v>38.632860150420548</c:v>
                </c:pt>
                <c:pt idx="1929">
                  <c:v>38.634973608275644</c:v>
                </c:pt>
                <c:pt idx="1930">
                  <c:v>38.637086502419855</c:v>
                </c:pt>
                <c:pt idx="1931">
                  <c:v>38.639198833594506</c:v>
                </c:pt>
                <c:pt idx="1932">
                  <c:v>38.641310602539384</c:v>
                </c:pt>
                <c:pt idx="1933">
                  <c:v>38.643421809992702</c:v>
                </c:pt>
                <c:pt idx="1934">
                  <c:v>38.645532456691114</c:v>
                </c:pt>
                <c:pt idx="1935">
                  <c:v>38.647642543369741</c:v>
                </c:pt>
                <c:pt idx="1936">
                  <c:v>38.64975207076214</c:v>
                </c:pt>
                <c:pt idx="1937">
                  <c:v>38.651861039600334</c:v>
                </c:pt>
                <c:pt idx="1938">
                  <c:v>38.653969450614817</c:v>
                </c:pt>
                <c:pt idx="1939">
                  <c:v>38.656077304534534</c:v>
                </c:pt>
                <c:pt idx="1940">
                  <c:v>38.658184602086898</c:v>
                </c:pt>
                <c:pt idx="1941">
                  <c:v>38.660291343997834</c:v>
                </c:pt>
                <c:pt idx="1942">
                  <c:v>38.662397530991718</c:v>
                </c:pt>
                <c:pt idx="1943">
                  <c:v>38.664503163791409</c:v>
                </c:pt>
                <c:pt idx="1944">
                  <c:v>38.666608243118276</c:v>
                </c:pt>
                <c:pt idx="1945">
                  <c:v>38.668712769692178</c:v>
                </c:pt>
                <c:pt idx="1946">
                  <c:v>38.670816744231445</c:v>
                </c:pt>
                <c:pt idx="1947">
                  <c:v>38.672920167452958</c:v>
                </c:pt>
                <c:pt idx="1948">
                  <c:v>38.675023040072062</c:v>
                </c:pt>
                <c:pt idx="1949">
                  <c:v>38.677125362802656</c:v>
                </c:pt>
                <c:pt idx="1950">
                  <c:v>38.67922713635712</c:v>
                </c:pt>
                <c:pt idx="1951">
                  <c:v>38.681328361446361</c:v>
                </c:pt>
                <c:pt idx="1952">
                  <c:v>38.683429038779835</c:v>
                </c:pt>
                <c:pt idx="1953">
                  <c:v>38.685529169065504</c:v>
                </c:pt>
                <c:pt idx="1954">
                  <c:v>38.687628753009875</c:v>
                </c:pt>
                <c:pt idx="1955">
                  <c:v>38.689727791318006</c:v>
                </c:pt>
                <c:pt idx="1956">
                  <c:v>38.691826284693448</c:v>
                </c:pt>
                <c:pt idx="1957">
                  <c:v>38.693924233838366</c:v>
                </c:pt>
                <c:pt idx="1958">
                  <c:v>38.696021639453434</c:v>
                </c:pt>
                <c:pt idx="1959">
                  <c:v>38.69811850223789</c:v>
                </c:pt>
                <c:pt idx="1960">
                  <c:v>38.700214822889535</c:v>
                </c:pt>
                <c:pt idx="1961">
                  <c:v>38.702310602104731</c:v>
                </c:pt>
                <c:pt idx="1962">
                  <c:v>38.704405840578403</c:v>
                </c:pt>
                <c:pt idx="1963">
                  <c:v>38.706500539004082</c:v>
                </c:pt>
                <c:pt idx="1964">
                  <c:v>38.708594698073817</c:v>
                </c:pt>
                <c:pt idx="1965">
                  <c:v>38.71068831847829</c:v>
                </c:pt>
                <c:pt idx="1966">
                  <c:v>38.712781400906749</c:v>
                </c:pt>
                <c:pt idx="1967">
                  <c:v>38.714873946047007</c:v>
                </c:pt>
                <c:pt idx="1968">
                  <c:v>38.716965954585511</c:v>
                </c:pt>
                <c:pt idx="1969">
                  <c:v>38.719057427207282</c:v>
                </c:pt>
                <c:pt idx="1970">
                  <c:v>38.721148364595955</c:v>
                </c:pt>
                <c:pt idx="1971">
                  <c:v>38.723238767433742</c:v>
                </c:pt>
                <c:pt idx="1972">
                  <c:v>38.7253286364015</c:v>
                </c:pt>
                <c:pt idx="1973">
                  <c:v>38.727417972178671</c:v>
                </c:pt>
                <c:pt idx="1974">
                  <c:v>38.72950677544334</c:v>
                </c:pt>
                <c:pt idx="1975">
                  <c:v>38.731595046872187</c:v>
                </c:pt>
                <c:pt idx="1976">
                  <c:v>38.733682787140545</c:v>
                </c:pt>
                <c:pt idx="1977">
                  <c:v>38.73576999692235</c:v>
                </c:pt>
                <c:pt idx="1978">
                  <c:v>38.737856676890182</c:v>
                </c:pt>
                <c:pt idx="1979">
                  <c:v>38.739942827715261</c:v>
                </c:pt>
                <c:pt idx="1980">
                  <c:v>38.742028450067437</c:v>
                </c:pt>
                <c:pt idx="1981">
                  <c:v>38.744113544615224</c:v>
                </c:pt>
              </c:numCache>
            </c:numRef>
          </c:xVal>
          <c:yVal>
            <c:numRef>
              <c:f>'AP2 V(I, Rs ) Partial Shading'!$J$19:$J$2000</c:f>
              <c:numCache>
                <c:formatCode>_ * #,##0.0_ ;_ * \-#,##0.0_ ;_ * "-"??_ ;_ @_ </c:formatCode>
                <c:ptCount val="1982"/>
                <c:pt idx="0" formatCode="_(* #,##0.00_);_(* \(#,##0.00\);_(* &quot;-&quot;??_);_(@_)">
                  <c:v>0</c:v>
                </c:pt>
                <c:pt idx="1">
                  <c:v>43.821437686796394</c:v>
                </c:pt>
                <c:pt idx="2">
                  <c:v>49.465217989035843</c:v>
                </c:pt>
                <c:pt idx="3">
                  <c:v>52.57868757867746</c:v>
                </c:pt>
                <c:pt idx="4">
                  <c:v>55.011938001317993</c:v>
                </c:pt>
                <c:pt idx="5">
                  <c:v>56.929820790521276</c:v>
                </c:pt>
                <c:pt idx="6">
                  <c:v>59.077361356501555</c:v>
                </c:pt>
                <c:pt idx="7">
                  <c:v>61.201290996642776</c:v>
                </c:pt>
                <c:pt idx="8">
                  <c:v>63.012535007280775</c:v>
                </c:pt>
                <c:pt idx="9">
                  <c:v>64.512255456573456</c:v>
                </c:pt>
                <c:pt idx="10">
                  <c:v>65.839498600984385</c:v>
                </c:pt>
                <c:pt idx="11">
                  <c:v>67.077776585752218</c:v>
                </c:pt>
                <c:pt idx="12">
                  <c:v>68.293286718467172</c:v>
                </c:pt>
                <c:pt idx="13">
                  <c:v>69.398089238181882</c:v>
                </c:pt>
                <c:pt idx="14">
                  <c:v>70.439810623335788</c:v>
                </c:pt>
                <c:pt idx="15">
                  <c:v>71.682706466461681</c:v>
                </c:pt>
                <c:pt idx="16">
                  <c:v>72.967551282335847</c:v>
                </c:pt>
                <c:pt idx="17">
                  <c:v>74.209991289004975</c:v>
                </c:pt>
                <c:pt idx="18">
                  <c:v>75.279098296141967</c:v>
                </c:pt>
                <c:pt idx="19">
                  <c:v>76.231587382206996</c:v>
                </c:pt>
                <c:pt idx="20">
                  <c:v>77.023439047610253</c:v>
                </c:pt>
                <c:pt idx="21">
                  <c:v>77.699422247188949</c:v>
                </c:pt>
                <c:pt idx="22">
                  <c:v>78.287847199024483</c:v>
                </c:pt>
                <c:pt idx="23">
                  <c:v>78.807760662775948</c:v>
                </c:pt>
                <c:pt idx="24">
                  <c:v>79.272593633266581</c:v>
                </c:pt>
                <c:pt idx="25">
                  <c:v>79.692173288607847</c:v>
                </c:pt>
                <c:pt idx="26">
                  <c:v>80.073907447713481</c:v>
                </c:pt>
                <c:pt idx="27">
                  <c:v>80.423519096202511</c:v>
                </c:pt>
                <c:pt idx="28">
                  <c:v>80.745521682340126</c:v>
                </c:pt>
                <c:pt idx="29">
                  <c:v>81.043537773166221</c:v>
                </c:pt>
                <c:pt idx="30">
                  <c:v>81.320519209729582</c:v>
                </c:pt>
                <c:pt idx="31">
                  <c:v>81.578903183936873</c:v>
                </c:pt>
                <c:pt idx="32">
                  <c:v>81.820725393740986</c:v>
                </c:pt>
                <c:pt idx="33">
                  <c:v>82.047703706834412</c:v>
                </c:pt>
                <c:pt idx="34">
                  <c:v>82.26130110215118</c:v>
                </c:pt>
                <c:pt idx="35">
                  <c:v>82.462773759280338</c:v>
                </c:pt>
                <c:pt idx="36">
                  <c:v>82.653208312927703</c:v>
                </c:pt>
                <c:pt idx="37">
                  <c:v>82.833551076345472</c:v>
                </c:pt>
                <c:pt idx="38">
                  <c:v>83.004631225931746</c:v>
                </c:pt>
                <c:pt idx="39">
                  <c:v>83.16717938542304</c:v>
                </c:pt>
                <c:pt idx="40">
                  <c:v>83.321842663556879</c:v>
                </c:pt>
                <c:pt idx="41">
                  <c:v>83.469196927724497</c:v>
                </c:pt>
                <c:pt idx="42">
                  <c:v>83.609756901805213</c:v>
                </c:pt>
                <c:pt idx="43">
                  <c:v>83.743984535319129</c:v>
                </c:pt>
                <c:pt idx="44">
                  <c:v>83.872295987361753</c:v>
                </c:pt>
                <c:pt idx="45">
                  <c:v>83.995067491707673</c:v>
                </c:pt>
                <c:pt idx="46">
                  <c:v>84.112640311549185</c:v>
                </c:pt>
                <c:pt idx="47">
                  <c:v>84.2253249483757</c:v>
                </c:pt>
                <c:pt idx="48">
                  <c:v>84.333404735827486</c:v>
                </c:pt>
                <c:pt idx="49">
                  <c:v>84.43713892333686</c:v>
                </c:pt>
                <c:pt idx="50">
                  <c:v>84.536765334102597</c:v>
                </c:pt>
                <c:pt idx="51">
                  <c:v>84.632502666035137</c:v>
                </c:pt>
                <c:pt idx="52">
                  <c:v>84.72455249173295</c:v>
                </c:pt>
                <c:pt idx="53">
                  <c:v>84.813101003541036</c:v>
                </c:pt>
                <c:pt idx="54">
                  <c:v>84.898320541724686</c:v>
                </c:pt>
                <c:pt idx="55">
                  <c:v>84.980370937330832</c:v>
                </c:pt>
                <c:pt idx="56">
                  <c:v>85.059400696073013</c:v>
                </c:pt>
                <c:pt idx="57">
                  <c:v>85.135548045310131</c:v>
                </c:pt>
                <c:pt idx="58">
                  <c:v>85.208941862693706</c:v>
                </c:pt>
                <c:pt idx="59">
                  <c:v>85.27970250218381</c:v>
                </c:pt>
                <c:pt idx="60">
                  <c:v>85.347942530754509</c:v>
                </c:pt>
                <c:pt idx="61">
                  <c:v>85.413767387135948</c:v>
                </c:pt>
                <c:pt idx="62">
                  <c:v>85.477275972291366</c:v>
                </c:pt>
                <c:pt idx="63">
                  <c:v>85.53856117994988</c:v>
                </c:pt>
                <c:pt idx="64">
                  <c:v>85.597710374354165</c:v>
                </c:pt>
                <c:pt idx="65">
                  <c:v>85.654805821404921</c:v>
                </c:pt>
                <c:pt idx="66">
                  <c:v>85.709925078555642</c:v>
                </c:pt>
                <c:pt idx="67">
                  <c:v>85.76314134810525</c:v>
                </c:pt>
                <c:pt idx="68">
                  <c:v>85.814523797939131</c:v>
                </c:pt>
                <c:pt idx="69">
                  <c:v>85.864137853252586</c:v>
                </c:pt>
                <c:pt idx="70">
                  <c:v>85.912045462353291</c:v>
                </c:pt>
                <c:pt idx="71">
                  <c:v>85.958305339259169</c:v>
                </c:pt>
                <c:pt idx="72">
                  <c:v>86.002973185481594</c:v>
                </c:pt>
                <c:pt idx="73">
                  <c:v>86.046101893102559</c:v>
                </c:pt>
                <c:pt idx="74">
                  <c:v>86.087741731007554</c:v>
                </c:pt>
                <c:pt idx="75">
                  <c:v>86.127940515925175</c:v>
                </c:pt>
                <c:pt idx="76">
                  <c:v>86.166743769736641</c:v>
                </c:pt>
                <c:pt idx="77">
                  <c:v>86.204194864358371</c:v>
                </c:pt>
                <c:pt idx="78">
                  <c:v>86.240335155357556</c:v>
                </c:pt>
                <c:pt idx="79">
                  <c:v>86.275204105336329</c:v>
                </c:pt>
                <c:pt idx="80">
                  <c:v>86.308839398011557</c:v>
                </c:pt>
                <c:pt idx="81">
                  <c:v>86.341277043819389</c:v>
                </c:pt>
                <c:pt idx="82">
                  <c:v>86.372551477790253</c:v>
                </c:pt>
                <c:pt idx="83">
                  <c:v>86.402695650362972</c:v>
                </c:pt>
                <c:pt idx="84">
                  <c:v>86.431741111741644</c:v>
                </c:pt>
                <c:pt idx="85">
                  <c:v>86.459718090338086</c:v>
                </c:pt>
                <c:pt idx="86">
                  <c:v>86.486655565791366</c:v>
                </c:pt>
                <c:pt idx="87">
                  <c:v>86.512581337008328</c:v>
                </c:pt>
                <c:pt idx="88">
                  <c:v>86.537522085626975</c:v>
                </c:pt>
                <c:pt idx="89">
                  <c:v>86.561503435267809</c:v>
                </c:pt>
                <c:pt idx="90">
                  <c:v>86.584550006904152</c:v>
                </c:pt>
                <c:pt idx="91">
                  <c:v>86.606685470653119</c:v>
                </c:pt>
                <c:pt idx="92">
                  <c:v>86.627932594260869</c:v>
                </c:pt>
                <c:pt idx="93">
                  <c:v>86.648313288533046</c:v>
                </c:pt>
                <c:pt idx="94">
                  <c:v>86.667848649938051</c:v>
                </c:pt>
                <c:pt idx="95">
                  <c:v>86.686559000592041</c:v>
                </c:pt>
                <c:pt idx="96">
                  <c:v>86.704463925816555</c:v>
                </c:pt>
                <c:pt idx="97">
                  <c:v>86.721582309443519</c:v>
                </c:pt>
                <c:pt idx="98">
                  <c:v>86.737932367027938</c:v>
                </c:pt>
                <c:pt idx="99">
                  <c:v>86.753531677115305</c:v>
                </c:pt>
                <c:pt idx="100">
                  <c:v>86.768397210699533</c:v>
                </c:pt>
                <c:pt idx="101">
                  <c:v>86.782545358994597</c:v>
                </c:pt>
                <c:pt idx="102">
                  <c:v>86.795991959635728</c:v>
                </c:pt>
                <c:pt idx="103">
                  <c:v>86.808752321414929</c:v>
                </c:pt>
                <c:pt idx="104">
                  <c:v>86.820841247647948</c:v>
                </c:pt>
                <c:pt idx="105">
                  <c:v>86.832273058263411</c:v>
                </c:pt>
                <c:pt idx="106">
                  <c:v>86.843061610696495</c:v>
                </c:pt>
                <c:pt idx="107">
                  <c:v>86.853220319664203</c:v>
                </c:pt>
                <c:pt idx="108">
                  <c:v>86.862762175893266</c:v>
                </c:pt>
                <c:pt idx="109">
                  <c:v>86.871699763867056</c:v>
                </c:pt>
                <c:pt idx="110">
                  <c:v>86.880045278651608</c:v>
                </c:pt>
                <c:pt idx="111">
                  <c:v>86.887810541858826</c:v>
                </c:pt>
                <c:pt idx="112">
                  <c:v>86.895007016798218</c:v>
                </c:pt>
                <c:pt idx="113">
                  <c:v>86.901645822867096</c:v>
                </c:pt>
                <c:pt idx="114">
                  <c:v>86.907737749224381</c:v>
                </c:pt>
                <c:pt idx="115">
                  <c:v>86.913293267790294</c:v>
                </c:pt>
                <c:pt idx="116">
                  <c:v>86.9183225456119</c:v>
                </c:pt>
                <c:pt idx="117">
                  <c:v>86.922835456630708</c:v>
                </c:pt>
                <c:pt idx="118">
                  <c:v>86.926841592887257</c:v>
                </c:pt>
                <c:pt idx="119">
                  <c:v>86.930350275194527</c:v>
                </c:pt>
                <c:pt idx="120">
                  <c:v>86.933370563309907</c:v>
                </c:pt>
                <c:pt idx="121">
                  <c:v>86.935911265634147</c:v>
                </c:pt>
                <c:pt idx="122">
                  <c:v>86.937980948463192</c:v>
                </c:pt>
                <c:pt idx="123">
                  <c:v>86.939587944817504</c:v>
                </c:pt>
                <c:pt idx="124">
                  <c:v>86.940740362871907</c:v>
                </c:pt>
                <c:pt idx="125">
                  <c:v>86.941446094007375</c:v>
                </c:pt>
                <c:pt idx="126">
                  <c:v>86.941712820504861</c:v>
                </c:pt>
                <c:pt idx="127">
                  <c:v>86.941548022900577</c:v>
                </c:pt>
                <c:pt idx="128">
                  <c:v>86.940958987019584</c:v>
                </c:pt>
                <c:pt idx="129">
                  <c:v>86.939952810705378</c:v>
                </c:pt>
                <c:pt idx="130">
                  <c:v>86.938536410260681</c:v>
                </c:pt>
                <c:pt idx="131">
                  <c:v>86.936716526613992</c:v>
                </c:pt>
                <c:pt idx="132">
                  <c:v>86.934499731226239</c:v>
                </c:pt>
                <c:pt idx="133">
                  <c:v>86.931892431750214</c:v>
                </c:pt>
                <c:pt idx="134">
                  <c:v>86.928900877455618</c:v>
                </c:pt>
                <c:pt idx="135">
                  <c:v>86.925531164430481</c:v>
                </c:pt>
                <c:pt idx="136">
                  <c:v>86.921789240570675</c:v>
                </c:pt>
                <c:pt idx="137">
                  <c:v>86.917680910367523</c:v>
                </c:pt>
                <c:pt idx="138">
                  <c:v>86.913211839503219</c:v>
                </c:pt>
                <c:pt idx="139">
                  <c:v>86.908387559263147</c:v>
                </c:pt>
                <c:pt idx="140">
                  <c:v>86.903213470774176</c:v>
                </c:pt>
                <c:pt idx="141">
                  <c:v>86.897694849076615</c:v>
                </c:pt>
                <c:pt idx="142">
                  <c:v>86.891836847038007</c:v>
                </c:pt>
                <c:pt idx="143">
                  <c:v>86.885644499115912</c:v>
                </c:pt>
                <c:pt idx="144">
                  <c:v>86.879122724976554</c:v>
                </c:pt>
                <c:pt idx="145">
                  <c:v>86.872276332976071</c:v>
                </c:pt>
                <c:pt idx="146">
                  <c:v>86.865110023510582</c:v>
                </c:pt>
                <c:pt idx="147">
                  <c:v>86.857628392240699</c:v>
                </c:pt>
                <c:pt idx="148">
                  <c:v>86.849835933196616</c:v>
                </c:pt>
                <c:pt idx="149">
                  <c:v>86.841737041768368</c:v>
                </c:pt>
                <c:pt idx="150">
                  <c:v>86.833336017586987</c:v>
                </c:pt>
                <c:pt idx="151">
                  <c:v>86.824637067300827</c:v>
                </c:pt>
                <c:pt idx="152">
                  <c:v>86.815644307251745</c:v>
                </c:pt>
                <c:pt idx="153">
                  <c:v>86.806361766055815</c:v>
                </c:pt>
                <c:pt idx="154">
                  <c:v>86.796793387091739</c:v>
                </c:pt>
                <c:pt idx="155">
                  <c:v>86.78694303090208</c:v>
                </c:pt>
                <c:pt idx="156">
                  <c:v>86.776814477509859</c:v>
                </c:pt>
                <c:pt idx="157">
                  <c:v>86.766411428654777</c:v>
                </c:pt>
                <c:pt idx="158">
                  <c:v>86.755737509952112</c:v>
                </c:pt>
                <c:pt idx="159">
                  <c:v>86.744796272977624</c:v>
                </c:pt>
                <c:pt idx="160">
                  <c:v>86.733591197281228</c:v>
                </c:pt>
                <c:pt idx="161">
                  <c:v>86.722125692332611</c:v>
                </c:pt>
                <c:pt idx="162">
                  <c:v>86.710403099401631</c:v>
                </c:pt>
                <c:pt idx="163">
                  <c:v>86.698426693375481</c:v>
                </c:pt>
                <c:pt idx="164">
                  <c:v>86.686199684516069</c:v>
                </c:pt>
                <c:pt idx="165">
                  <c:v>86.673725220159071</c:v>
                </c:pt>
                <c:pt idx="166">
                  <c:v>86.661006386357784</c:v>
                </c:pt>
                <c:pt idx="167">
                  <c:v>86.648046209473165</c:v>
                </c:pt>
                <c:pt idx="168">
                  <c:v>86.634847657712697</c:v>
                </c:pt>
                <c:pt idx="169">
                  <c:v>86.621413642619814</c:v>
                </c:pt>
                <c:pt idx="170">
                  <c:v>86.607747020515887</c:v>
                </c:pt>
                <c:pt idx="171">
                  <c:v>86.593850593896505</c:v>
                </c:pt>
                <c:pt idx="172">
                  <c:v>86.579727112783573</c:v>
                </c:pt>
                <c:pt idx="173">
                  <c:v>86.565379276035543</c:v>
                </c:pt>
                <c:pt idx="174">
                  <c:v>86.550809732616401</c:v>
                </c:pt>
                <c:pt idx="175">
                  <c:v>86.536021082826039</c:v>
                </c:pt>
                <c:pt idx="176">
                  <c:v>86.521015879492211</c:v>
                </c:pt>
                <c:pt idx="177">
                  <c:v>86.505796629126593</c:v>
                </c:pt>
                <c:pt idx="178">
                  <c:v>86.490365793045626</c:v>
                </c:pt>
                <c:pt idx="179">
                  <c:v>86.474725788457349</c:v>
                </c:pt>
                <c:pt idx="180">
                  <c:v>86.458878989516208</c:v>
                </c:pt>
                <c:pt idx="181">
                  <c:v>86.442827728345804</c:v>
                </c:pt>
                <c:pt idx="182">
                  <c:v>86.426574296031887</c:v>
                </c:pt>
                <c:pt idx="183">
                  <c:v>86.410120943585724</c:v>
                </c:pt>
                <c:pt idx="184">
                  <c:v>86.393469882879742</c:v>
                </c:pt>
                <c:pt idx="185">
                  <c:v>86.376623287555375</c:v>
                </c:pt>
                <c:pt idx="186">
                  <c:v>86.359583293905203</c:v>
                </c:pt>
                <c:pt idx="187">
                  <c:v>86.342352001729367</c:v>
                </c:pt>
                <c:pt idx="188">
                  <c:v>86.324931475167759</c:v>
                </c:pt>
                <c:pt idx="189">
                  <c:v>86.307323743508391</c:v>
                </c:pt>
                <c:pt idx="190">
                  <c:v>86.289530801972859</c:v>
                </c:pt>
                <c:pt idx="191">
                  <c:v>86.271554612480131</c:v>
                </c:pt>
                <c:pt idx="192">
                  <c:v>86.253397104388455</c:v>
                </c:pt>
                <c:pt idx="193">
                  <c:v>86.235060175217029</c:v>
                </c:pt>
                <c:pt idx="194">
                  <c:v>86.216545691347747</c:v>
                </c:pt>
                <c:pt idx="195">
                  <c:v>86.197855488707305</c:v>
                </c:pt>
                <c:pt idx="196">
                  <c:v>86.178991373431131</c:v>
                </c:pt>
                <c:pt idx="197">
                  <c:v>86.159955122508933</c:v>
                </c:pt>
                <c:pt idx="198">
                  <c:v>86.140748484412981</c:v>
                </c:pt>
                <c:pt idx="199">
                  <c:v>86.121373179709494</c:v>
                </c:pt>
                <c:pt idx="200">
                  <c:v>86.1018309016535</c:v>
                </c:pt>
                <c:pt idx="201">
                  <c:v>86.082123316768147</c:v>
                </c:pt>
                <c:pt idx="202">
                  <c:v>86.062252065408543</c:v>
                </c:pt>
                <c:pt idx="203">
                  <c:v>86.042218762310739</c:v>
                </c:pt>
                <c:pt idx="204">
                  <c:v>86.022024997126437</c:v>
                </c:pt>
                <c:pt idx="205">
                  <c:v>86.001672334943734</c:v>
                </c:pt>
                <c:pt idx="206">
                  <c:v>85.981162316794325</c:v>
                </c:pt>
                <c:pt idx="207">
                  <c:v>85.960496460147809</c:v>
                </c:pt>
                <c:pt idx="208">
                  <c:v>85.939676259393124</c:v>
                </c:pt>
                <c:pt idx="209">
                  <c:v>85.918703186307866</c:v>
                </c:pt>
                <c:pt idx="210">
                  <c:v>85.897578690515616</c:v>
                </c:pt>
                <c:pt idx="211">
                  <c:v>85.876304199931681</c:v>
                </c:pt>
                <c:pt idx="212">
                  <c:v>85.854881121197934</c:v>
                </c:pt>
                <c:pt idx="213">
                  <c:v>85.833310840106307</c:v>
                </c:pt>
                <c:pt idx="214">
                  <c:v>85.811594722012217</c:v>
                </c:pt>
                <c:pt idx="215">
                  <c:v>85.789734112237483</c:v>
                </c:pt>
                <c:pt idx="216">
                  <c:v>85.767730336463487</c:v>
                </c:pt>
                <c:pt idx="217">
                  <c:v>85.745584701114581</c:v>
                </c:pt>
                <c:pt idx="218">
                  <c:v>85.723298493732244</c:v>
                </c:pt>
                <c:pt idx="219">
                  <c:v>85.700872983340147</c:v>
                </c:pt>
                <c:pt idx="220">
                  <c:v>85.678309420800403</c:v>
                </c:pt>
                <c:pt idx="221">
                  <c:v>85.655609039161263</c:v>
                </c:pt>
                <c:pt idx="222">
                  <c:v>85.632773053996445</c:v>
                </c:pt>
                <c:pt idx="223">
                  <c:v>85.609802663736573</c:v>
                </c:pt>
                <c:pt idx="224">
                  <c:v>85.586699049992504</c:v>
                </c:pt>
                <c:pt idx="225">
                  <c:v>85.563463377871358</c:v>
                </c:pt>
                <c:pt idx="226">
                  <c:v>85.540096796284772</c:v>
                </c:pt>
                <c:pt idx="227">
                  <c:v>85.516600438250336</c:v>
                </c:pt>
                <c:pt idx="228">
                  <c:v>85.492975421185733</c:v>
                </c:pt>
                <c:pt idx="229">
                  <c:v>85.469222847196235</c:v>
                </c:pt>
                <c:pt idx="230">
                  <c:v>85.445343803355627</c:v>
                </c:pt>
                <c:pt idx="231">
                  <c:v>85.421339361980444</c:v>
                </c:pt>
                <c:pt idx="232">
                  <c:v>85.397210580898374</c:v>
                </c:pt>
                <c:pt idx="233">
                  <c:v>85.372958503710024</c:v>
                </c:pt>
                <c:pt idx="234">
                  <c:v>85.348584160045462</c:v>
                </c:pt>
                <c:pt idx="235">
                  <c:v>85.324088565814208</c:v>
                </c:pt>
                <c:pt idx="236">
                  <c:v>85.299472723450322</c:v>
                </c:pt>
                <c:pt idx="237">
                  <c:v>85.274737622151619</c:v>
                </c:pt>
                <c:pt idx="238">
                  <c:v>85.249884238113694</c:v>
                </c:pt>
                <c:pt idx="239">
                  <c:v>85.22491353475894</c:v>
                </c:pt>
                <c:pt idx="240">
                  <c:v>85.199826462960047</c:v>
                </c:pt>
                <c:pt idx="241">
                  <c:v>85.174623961259343</c:v>
                </c:pt>
                <c:pt idx="242">
                  <c:v>85.149306956082583</c:v>
                </c:pt>
                <c:pt idx="243">
                  <c:v>85.12387636194876</c:v>
                </c:pt>
                <c:pt idx="244">
                  <c:v>85.098333081674895</c:v>
                </c:pt>
                <c:pt idx="245">
                  <c:v>85.072678006576737</c:v>
                </c:pt>
                <c:pt idx="246">
                  <c:v>85.046912016664947</c:v>
                </c:pt>
                <c:pt idx="247">
                  <c:v>85.02103598083734</c:v>
                </c:pt>
                <c:pt idx="248">
                  <c:v>84.995050757066792</c:v>
                </c:pt>
                <c:pt idx="249">
                  <c:v>84.968957192585293</c:v>
                </c:pt>
                <c:pt idx="250">
                  <c:v>84.942756124064232</c:v>
                </c:pt>
                <c:pt idx="251">
                  <c:v>84.916448377790658</c:v>
                </c:pt>
                <c:pt idx="252">
                  <c:v>84.890034769840071</c:v>
                </c:pt>
                <c:pt idx="253">
                  <c:v>84.863516106245569</c:v>
                </c:pt>
                <c:pt idx="254">
                  <c:v>84.836893183163454</c:v>
                </c:pt>
                <c:pt idx="255">
                  <c:v>84.810166787035371</c:v>
                </c:pt>
                <c:pt idx="256">
                  <c:v>84.783337694747345</c:v>
                </c:pt>
                <c:pt idx="257">
                  <c:v>84.756406673785349</c:v>
                </c:pt>
                <c:pt idx="258">
                  <c:v>84.729374482387655</c:v>
                </c:pt>
                <c:pt idx="259">
                  <c:v>84.702241869694504</c:v>
                </c:pt>
                <c:pt idx="260">
                  <c:v>84.675009575894109</c:v>
                </c:pt>
                <c:pt idx="261">
                  <c:v>84.647678332366354</c:v>
                </c:pt>
                <c:pt idx="262">
                  <c:v>84.620248861823242</c:v>
                </c:pt>
                <c:pt idx="263">
                  <c:v>84.592721878446653</c:v>
                </c:pt>
                <c:pt idx="264">
                  <c:v>84.565098088023333</c:v>
                </c:pt>
                <c:pt idx="265">
                  <c:v>84.537378188077227</c:v>
                </c:pt>
                <c:pt idx="266">
                  <c:v>84.509562867999293</c:v>
                </c:pt>
                <c:pt idx="267">
                  <c:v>84.481652809174577</c:v>
                </c:pt>
                <c:pt idx="268">
                  <c:v>84.453648685107012</c:v>
                </c:pt>
                <c:pt idx="269">
                  <c:v>84.425551161541605</c:v>
                </c:pt>
                <c:pt idx="270">
                  <c:v>84.397360896584345</c:v>
                </c:pt>
                <c:pt idx="271">
                  <c:v>84.369078540819899</c:v>
                </c:pt>
                <c:pt idx="272">
                  <c:v>84.340704737426776</c:v>
                </c:pt>
                <c:pt idx="273">
                  <c:v>84.312240122290532</c:v>
                </c:pt>
                <c:pt idx="274">
                  <c:v>84.283685324114685</c:v>
                </c:pt>
                <c:pt idx="275">
                  <c:v>84.255040964529613</c:v>
                </c:pt>
                <c:pt idx="276">
                  <c:v>84.226307658199204</c:v>
                </c:pt>
                <c:pt idx="277">
                  <c:v>84.197486012925751</c:v>
                </c:pt>
                <c:pt idx="278">
                  <c:v>84.168576629752692</c:v>
                </c:pt>
                <c:pt idx="279">
                  <c:v>84.139580103065427</c:v>
                </c:pt>
                <c:pt idx="280">
                  <c:v>84.110497020690374</c:v>
                </c:pt>
                <c:pt idx="281">
                  <c:v>84.081327963992138</c:v>
                </c:pt>
                <c:pt idx="282">
                  <c:v>84.052073507968714</c:v>
                </c:pt>
                <c:pt idx="283">
                  <c:v>84.022734221345218</c:v>
                </c:pt>
                <c:pt idx="284">
                  <c:v>83.993310666665678</c:v>
                </c:pt>
                <c:pt idx="285">
                  <c:v>83.963803400383242</c:v>
                </c:pt>
                <c:pt idx="286">
                  <c:v>83.934212972948643</c:v>
                </c:pt>
                <c:pt idx="287">
                  <c:v>83.904539928897265</c:v>
                </c:pt>
                <c:pt idx="288">
                  <c:v>83.874784806934386</c:v>
                </c:pt>
                <c:pt idx="289">
                  <c:v>83.844948140019</c:v>
                </c:pt>
                <c:pt idx="290">
                  <c:v>83.815030455446134</c:v>
                </c:pt>
                <c:pt idx="291">
                  <c:v>83.785032274927744</c:v>
                </c:pt>
                <c:pt idx="292">
                  <c:v>83.754954114671932</c:v>
                </c:pt>
                <c:pt idx="293">
                  <c:v>83.724796485461113</c:v>
                </c:pt>
                <c:pt idx="294">
                  <c:v>83.694559892728506</c:v>
                </c:pt>
                <c:pt idx="295">
                  <c:v>83.664244836633358</c:v>
                </c:pt>
                <c:pt idx="296">
                  <c:v>83.633851812134964</c:v>
                </c:pt>
                <c:pt idx="297">
                  <c:v>83.603381309065043</c:v>
                </c:pt>
                <c:pt idx="298">
                  <c:v>83.572833812199491</c:v>
                </c:pt>
                <c:pt idx="299">
                  <c:v>83.542209801328042</c:v>
                </c:pt>
                <c:pt idx="300">
                  <c:v>83.51150975132353</c:v>
                </c:pt>
                <c:pt idx="301">
                  <c:v>83.480734132209335</c:v>
                </c:pt>
                <c:pt idx="302">
                  <c:v>83.449883409226075</c:v>
                </c:pt>
                <c:pt idx="303">
                  <c:v>83.418958042896932</c:v>
                </c:pt>
                <c:pt idx="304">
                  <c:v>83.387958489091858</c:v>
                </c:pt>
                <c:pt idx="305">
                  <c:v>83.356885199090954</c:v>
                </c:pt>
                <c:pt idx="306">
                  <c:v>83.32573861964633</c:v>
                </c:pt>
                <c:pt idx="307">
                  <c:v>83.294519193043342</c:v>
                </c:pt>
                <c:pt idx="308">
                  <c:v>83.263227357160503</c:v>
                </c:pt>
                <c:pt idx="309">
                  <c:v>83.231863545528583</c:v>
                </c:pt>
                <c:pt idx="310">
                  <c:v>83.200428187388582</c:v>
                </c:pt>
                <c:pt idx="311">
                  <c:v>83.168921707748737</c:v>
                </c:pt>
                <c:pt idx="312">
                  <c:v>83.137344527440746</c:v>
                </c:pt>
                <c:pt idx="313">
                  <c:v>83.105697063174816</c:v>
                </c:pt>
                <c:pt idx="314">
                  <c:v>83.073979727594079</c:v>
                </c:pt>
                <c:pt idx="315">
                  <c:v>83.042192929327712</c:v>
                </c:pt>
                <c:pt idx="316">
                  <c:v>83.010337073043758</c:v>
                </c:pt>
                <c:pt idx="317">
                  <c:v>82.978412559500427</c:v>
                </c:pt>
                <c:pt idx="318">
                  <c:v>82.946419785597129</c:v>
                </c:pt>
                <c:pt idx="319">
                  <c:v>82.914359144424338</c:v>
                </c:pt>
                <c:pt idx="320">
                  <c:v>82.882231025312691</c:v>
                </c:pt>
                <c:pt idx="321">
                  <c:v>82.850035813881505</c:v>
                </c:pt>
                <c:pt idx="322">
                  <c:v>82.817773892086151</c:v>
                </c:pt>
                <c:pt idx="323">
                  <c:v>82.785445638265088</c:v>
                </c:pt>
                <c:pt idx="324">
                  <c:v>82.75305142718571</c:v>
                </c:pt>
                <c:pt idx="325">
                  <c:v>82.720591630089942</c:v>
                </c:pt>
                <c:pt idx="326">
                  <c:v>82.688066614738545</c:v>
                </c:pt>
                <c:pt idx="327">
                  <c:v>82.655476745455275</c:v>
                </c:pt>
                <c:pt idx="328">
                  <c:v>82.622822383169961</c:v>
                </c:pt>
                <c:pt idx="329">
                  <c:v>82.590103885461119</c:v>
                </c:pt>
                <c:pt idx="330">
                  <c:v>82.557321606597711</c:v>
                </c:pt>
                <c:pt idx="331">
                  <c:v>82.524475897580444</c:v>
                </c:pt>
                <c:pt idx="332">
                  <c:v>82.49156710618233</c:v>
                </c:pt>
                <c:pt idx="333">
                  <c:v>82.458595576988571</c:v>
                </c:pt>
                <c:pt idx="334">
                  <c:v>82.425561651435942</c:v>
                </c:pt>
                <c:pt idx="335">
                  <c:v>82.392465667851425</c:v>
                </c:pt>
                <c:pt idx="336">
                  <c:v>82.359307961490373</c:v>
                </c:pt>
                <c:pt idx="337">
                  <c:v>82.326088864574047</c:v>
                </c:pt>
                <c:pt idx="338">
                  <c:v>82.292808706326554</c:v>
                </c:pt>
                <c:pt idx="339">
                  <c:v>82.259467813011241</c:v>
                </c:pt>
                <c:pt idx="340">
                  <c:v>82.226066507966451</c:v>
                </c:pt>
                <c:pt idx="341">
                  <c:v>82.192605111641058</c:v>
                </c:pt>
                <c:pt idx="342">
                  <c:v>82.15908394162895</c:v>
                </c:pt>
                <c:pt idx="343">
                  <c:v>82.125503312703373</c:v>
                </c:pt>
                <c:pt idx="344">
                  <c:v>82.091863536850724</c:v>
                </c:pt>
                <c:pt idx="345">
                  <c:v>82.058164923303622</c:v>
                </c:pt>
                <c:pt idx="346">
                  <c:v>82.024407778573831</c:v>
                </c:pt>
                <c:pt idx="347">
                  <c:v>81.990592406484325</c:v>
                </c:pt>
                <c:pt idx="348">
                  <c:v>81.956719108201014</c:v>
                </c:pt>
                <c:pt idx="349">
                  <c:v>81.92278818226427</c:v>
                </c:pt>
                <c:pt idx="350">
                  <c:v>81.888799924619477</c:v>
                </c:pt>
                <c:pt idx="351">
                  <c:v>81.854754628647569</c:v>
                </c:pt>
                <c:pt idx="352">
                  <c:v>81.820652585194892</c:v>
                </c:pt>
                <c:pt idx="353">
                  <c:v>81.786494082602729</c:v>
                </c:pt>
                <c:pt idx="354">
                  <c:v>81.752279406736278</c:v>
                </c:pt>
                <c:pt idx="355">
                  <c:v>81.718008841013486</c:v>
                </c:pt>
                <c:pt idx="356">
                  <c:v>81.683682666432944</c:v>
                </c:pt>
                <c:pt idx="357">
                  <c:v>81.64930116160204</c:v>
                </c:pt>
                <c:pt idx="358">
                  <c:v>81.614864602764129</c:v>
                </c:pt>
                <c:pt idx="359">
                  <c:v>81.58037326382572</c:v>
                </c:pt>
                <c:pt idx="360">
                  <c:v>81.545827416382977</c:v>
                </c:pt>
                <c:pt idx="361">
                  <c:v>81.511227329748039</c:v>
                </c:pt>
                <c:pt idx="362">
                  <c:v>81.476573270974882</c:v>
                </c:pt>
                <c:pt idx="363">
                  <c:v>81.441865504884831</c:v>
                </c:pt>
                <c:pt idx="364">
                  <c:v>81.40710429409171</c:v>
                </c:pt>
                <c:pt idx="365">
                  <c:v>81.372289899026654</c:v>
                </c:pt>
                <c:pt idx="366">
                  <c:v>81.337422577962528</c:v>
                </c:pt>
                <c:pt idx="367">
                  <c:v>81.302502587038035</c:v>
                </c:pt>
                <c:pt idx="368">
                  <c:v>81.26753018028144</c:v>
                </c:pt>
                <c:pt idx="369">
                  <c:v>81.232505609634131</c:v>
                </c:pt>
                <c:pt idx="370">
                  <c:v>81.197429124973596</c:v>
                </c:pt>
                <c:pt idx="371">
                  <c:v>81.162300974136215</c:v>
                </c:pt>
                <c:pt idx="372">
                  <c:v>81.127121402939849</c:v>
                </c:pt>
                <c:pt idx="373">
                  <c:v>81.091890655205859</c:v>
                </c:pt>
                <c:pt idx="374">
                  <c:v>81.056608972781049</c:v>
                </c:pt>
                <c:pt idx="375">
                  <c:v>81.021276595559215</c:v>
                </c:pt>
                <c:pt idx="376">
                  <c:v>80.985893761502382</c:v>
                </c:pt>
                <c:pt idx="377">
                  <c:v>80.950460706661744</c:v>
                </c:pt>
                <c:pt idx="378">
                  <c:v>80.914977665198435</c:v>
                </c:pt>
                <c:pt idx="379">
                  <c:v>80.879444869403812</c:v>
                </c:pt>
                <c:pt idx="380">
                  <c:v>80.843862549719788</c:v>
                </c:pt>
                <c:pt idx="381">
                  <c:v>80.808230934758413</c:v>
                </c:pt>
                <c:pt idx="382">
                  <c:v>80.772550251321704</c:v>
                </c:pt>
                <c:pt idx="383">
                  <c:v>80.736820724420824</c:v>
                </c:pt>
                <c:pt idx="384">
                  <c:v>80.701042577295283</c:v>
                </c:pt>
                <c:pt idx="385">
                  <c:v>80.665216031431555</c:v>
                </c:pt>
                <c:pt idx="386">
                  <c:v>80.629341306581793</c:v>
                </c:pt>
                <c:pt idx="387">
                  <c:v>80.593418620782174</c:v>
                </c:pt>
                <c:pt idx="388">
                  <c:v>80.557448190370806</c:v>
                </c:pt>
                <c:pt idx="389">
                  <c:v>80.521430230005791</c:v>
                </c:pt>
                <c:pt idx="390">
                  <c:v>80.485364952682545</c:v>
                </c:pt>
                <c:pt idx="391">
                  <c:v>80.449252569751479</c:v>
                </c:pt>
                <c:pt idx="392">
                  <c:v>80.41309329093481</c:v>
                </c:pt>
                <c:pt idx="393">
                  <c:v>80.376887324343812</c:v>
                </c:pt>
                <c:pt idx="394">
                  <c:v>80.340634876495244</c:v>
                </c:pt>
                <c:pt idx="395">
                  <c:v>80.304336152327977</c:v>
                </c:pt>
                <c:pt idx="396">
                  <c:v>80.267991355219209</c:v>
                </c:pt>
                <c:pt idx="397">
                  <c:v>80.231600687000565</c:v>
                </c:pt>
                <c:pt idx="398">
                  <c:v>80.195164347973844</c:v>
                </c:pt>
                <c:pt idx="399">
                  <c:v>80.15868253692679</c:v>
                </c:pt>
                <c:pt idx="400">
                  <c:v>80.122155451148501</c:v>
                </c:pt>
                <c:pt idx="401">
                  <c:v>80.08558328644456</c:v>
                </c:pt>
                <c:pt idx="402">
                  <c:v>80.0489662371523</c:v>
                </c:pt>
                <c:pt idx="403">
                  <c:v>80.012304496155451</c:v>
                </c:pt>
                <c:pt idx="404">
                  <c:v>79.975598254898941</c:v>
                </c:pt>
                <c:pt idx="405">
                  <c:v>79.93884770340334</c:v>
                </c:pt>
                <c:pt idx="406">
                  <c:v>79.902053030279234</c:v>
                </c:pt>
                <c:pt idx="407">
                  <c:v>79.865214422741218</c:v>
                </c:pt>
                <c:pt idx="408">
                  <c:v>79.828332066621897</c:v>
                </c:pt>
                <c:pt idx="409">
                  <c:v>174.80794937605171</c:v>
                </c:pt>
                <c:pt idx="410">
                  <c:v>174.94733578216062</c:v>
                </c:pt>
                <c:pt idx="411">
                  <c:v>174.96741132284475</c:v>
                </c:pt>
                <c:pt idx="412">
                  <c:v>174.95175785560173</c:v>
                </c:pt>
                <c:pt idx="413">
                  <c:v>174.91856250434745</c:v>
                </c:pt>
                <c:pt idx="414">
                  <c:v>174.87488345120161</c:v>
                </c:pt>
                <c:pt idx="415">
                  <c:v>174.82420880299992</c:v>
                </c:pt>
                <c:pt idx="416">
                  <c:v>174.76852063203216</c:v>
                </c:pt>
                <c:pt idx="417">
                  <c:v>174.70905404760128</c:v>
                </c:pt>
                <c:pt idx="418">
                  <c:v>174.64663109833003</c:v>
                </c:pt>
                <c:pt idx="419">
                  <c:v>174.58182670446769</c:v>
                </c:pt>
                <c:pt idx="420">
                  <c:v>174.51505881352804</c:v>
                </c:pt>
                <c:pt idx="421">
                  <c:v>174.44664085341535</c:v>
                </c:pt>
                <c:pt idx="422">
                  <c:v>174.37681395251388</c:v>
                </c:pt>
                <c:pt idx="423">
                  <c:v>174.3057676257153</c:v>
                </c:pt>
                <c:pt idx="424">
                  <c:v>174.23365355211672</c:v>
                </c:pt>
                <c:pt idx="425">
                  <c:v>174.16059504064788</c:v>
                </c:pt>
                <c:pt idx="426">
                  <c:v>174.0866937082944</c:v>
                </c:pt>
                <c:pt idx="427">
                  <c:v>174.0120343014585</c:v>
                </c:pt>
                <c:pt idx="428">
                  <c:v>173.9366882475789</c:v>
                </c:pt>
                <c:pt idx="429">
                  <c:v>173.86071631833417</c:v>
                </c:pt>
                <c:pt idx="430">
                  <c:v>173.78417065848501</c:v>
                </c:pt>
                <c:pt idx="431">
                  <c:v>173.70709635348928</c:v>
                </c:pt>
                <c:pt idx="432">
                  <c:v>173.62953265627857</c:v>
                </c:pt>
                <c:pt idx="433">
                  <c:v>173.5515139584476</c:v>
                </c:pt>
                <c:pt idx="434">
                  <c:v>173.47307056721755</c:v>
                </c:pt>
                <c:pt idx="435">
                  <c:v>173.3942293330081</c:v>
                </c:pt>
                <c:pt idx="436">
                  <c:v>173.31501416082074</c:v>
                </c:pt>
                <c:pt idx="437">
                  <c:v>173.23544643033478</c:v>
                </c:pt>
                <c:pt idx="438">
                  <c:v>173.15554534360206</c:v>
                </c:pt>
                <c:pt idx="439">
                  <c:v>173.07532821482144</c:v>
                </c:pt>
                <c:pt idx="440">
                  <c:v>172.99481071340111</c:v>
                </c:pt>
                <c:pt idx="441">
                  <c:v>172.91400706906688</c:v>
                </c:pt>
                <c:pt idx="442">
                  <c:v>172.83293024591472</c:v>
                </c:pt>
                <c:pt idx="443">
                  <c:v>172.75159209088727</c:v>
                </c:pt>
                <c:pt idx="444">
                  <c:v>172.67000346105704</c:v>
                </c:pt>
                <c:pt idx="445">
                  <c:v>172.58817433324739</c:v>
                </c:pt>
                <c:pt idx="446">
                  <c:v>172.50611389885398</c:v>
                </c:pt>
                <c:pt idx="447">
                  <c:v>172.42383064620293</c:v>
                </c:pt>
                <c:pt idx="448">
                  <c:v>172.34133243236164</c:v>
                </c:pt>
                <c:pt idx="449">
                  <c:v>172.25862654598407</c:v>
                </c:pt>
                <c:pt idx="450">
                  <c:v>172.17571976250116</c:v>
                </c:pt>
                <c:pt idx="451">
                  <c:v>172.09261839274984</c:v>
                </c:pt>
                <c:pt idx="452">
                  <c:v>172.00932832595532</c:v>
                </c:pt>
                <c:pt idx="453">
                  <c:v>171.92585506783576</c:v>
                </c:pt>
                <c:pt idx="454">
                  <c:v>171.84220377448054</c:v>
                </c:pt>
                <c:pt idx="455">
                  <c:v>171.75837928255109</c:v>
                </c:pt>
                <c:pt idx="456">
                  <c:v>171.67438613627493</c:v>
                </c:pt>
                <c:pt idx="457">
                  <c:v>171.59022861163263</c:v>
                </c:pt>
                <c:pt idx="458">
                  <c:v>171.50591073808152</c:v>
                </c:pt>
                <c:pt idx="459">
                  <c:v>171.42143631811098</c:v>
                </c:pt>
                <c:pt idx="460">
                  <c:v>171.33680894488504</c:v>
                </c:pt>
                <c:pt idx="461">
                  <c:v>171.25203201819164</c:v>
                </c:pt>
                <c:pt idx="462">
                  <c:v>171.1671087588912</c:v>
                </c:pt>
                <c:pt idx="463">
                  <c:v>171.08204222203</c:v>
                </c:pt>
                <c:pt idx="464">
                  <c:v>170.99683530876496</c:v>
                </c:pt>
                <c:pt idx="465">
                  <c:v>170.91149077722611</c:v>
                </c:pt>
                <c:pt idx="466">
                  <c:v>170.82601125242883</c:v>
                </c:pt>
                <c:pt idx="467">
                  <c:v>170.74039923533408</c:v>
                </c:pt>
                <c:pt idx="468">
                  <c:v>170.65465711114331</c:v>
                </c:pt>
                <c:pt idx="469">
                  <c:v>170.56878715690382</c:v>
                </c:pt>
                <c:pt idx="470">
                  <c:v>170.48279154849325</c:v>
                </c:pt>
                <c:pt idx="471">
                  <c:v>170.3966723670423</c:v>
                </c:pt>
                <c:pt idx="472">
                  <c:v>170.31043160484975</c:v>
                </c:pt>
                <c:pt idx="473">
                  <c:v>170.22407117083719</c:v>
                </c:pt>
                <c:pt idx="474">
                  <c:v>170.13759289558561</c:v>
                </c:pt>
                <c:pt idx="475">
                  <c:v>170.05099853599171</c:v>
                </c:pt>
                <c:pt idx="476">
                  <c:v>169.96428977957902</c:v>
                </c:pt>
                <c:pt idx="477">
                  <c:v>169.87746824849236</c:v>
                </c:pt>
                <c:pt idx="478">
                  <c:v>169.79053550320501</c:v>
                </c:pt>
                <c:pt idx="479">
                  <c:v>169.70349304596212</c:v>
                </c:pt>
                <c:pt idx="480">
                  <c:v>169.61634232398256</c:v>
                </c:pt>
                <c:pt idx="481">
                  <c:v>169.52908473243986</c:v>
                </c:pt>
                <c:pt idx="482">
                  <c:v>169.4417216172402</c:v>
                </c:pt>
                <c:pt idx="483">
                  <c:v>169.35425427761339</c:v>
                </c:pt>
                <c:pt idx="484">
                  <c:v>169.26668396853231</c:v>
                </c:pt>
                <c:pt idx="485">
                  <c:v>169.17901190297448</c:v>
                </c:pt>
                <c:pt idx="486">
                  <c:v>169.09123925403705</c:v>
                </c:pt>
                <c:pt idx="487">
                  <c:v>169.00336715691773</c:v>
                </c:pt>
                <c:pt idx="488">
                  <c:v>168.91539671077086</c:v>
                </c:pt>
                <c:pt idx="489">
                  <c:v>168.82732898044856</c:v>
                </c:pt>
                <c:pt idx="490">
                  <c:v>168.73916499813487</c:v>
                </c:pt>
                <c:pt idx="491">
                  <c:v>168.65090576488134</c:v>
                </c:pt>
                <c:pt idx="492">
                  <c:v>168.56255225205084</c:v>
                </c:pt>
                <c:pt idx="493">
                  <c:v>168.47410540267592</c:v>
                </c:pt>
                <c:pt idx="494">
                  <c:v>168.38556613273823</c:v>
                </c:pt>
                <c:pt idx="495">
                  <c:v>168.29693533237403</c:v>
                </c:pt>
                <c:pt idx="496">
                  <c:v>168.20821386701104</c:v>
                </c:pt>
                <c:pt idx="497">
                  <c:v>168.11940257844182</c:v>
                </c:pt>
                <c:pt idx="498">
                  <c:v>168.03050228583677</c:v>
                </c:pt>
                <c:pt idx="499">
                  <c:v>167.94151378670179</c:v>
                </c:pt>
                <c:pt idx="500">
                  <c:v>167.85243785778403</c:v>
                </c:pt>
                <c:pt idx="501">
                  <c:v>167.76327525592851</c:v>
                </c:pt>
                <c:pt idx="502">
                  <c:v>167.67402671889002</c:v>
                </c:pt>
                <c:pt idx="503">
                  <c:v>167.58469296610124</c:v>
                </c:pt>
                <c:pt idx="504">
                  <c:v>167.4952746994021</c:v>
                </c:pt>
                <c:pt idx="505">
                  <c:v>167.40577260373075</c:v>
                </c:pt>
                <c:pt idx="506">
                  <c:v>167.31618734778007</c:v>
                </c:pt>
                <c:pt idx="507">
                  <c:v>167.22651958462041</c:v>
                </c:pt>
                <c:pt idx="508">
                  <c:v>167.13676995229221</c:v>
                </c:pt>
                <c:pt idx="509">
                  <c:v>167.04693907436862</c:v>
                </c:pt>
                <c:pt idx="510">
                  <c:v>166.95702756049135</c:v>
                </c:pt>
                <c:pt idx="511">
                  <c:v>166.86703600688006</c:v>
                </c:pt>
                <c:pt idx="512">
                  <c:v>166.77696499681807</c:v>
                </c:pt>
                <c:pt idx="513">
                  <c:v>166.68681510111435</c:v>
                </c:pt>
                <c:pt idx="514">
                  <c:v>166.59658687854491</c:v>
                </c:pt>
                <c:pt idx="515">
                  <c:v>166.50628087627268</c:v>
                </c:pt>
                <c:pt idx="516">
                  <c:v>166.41589763024882</c:v>
                </c:pt>
                <c:pt idx="517">
                  <c:v>166.3254376655955</c:v>
                </c:pt>
                <c:pt idx="518">
                  <c:v>166.23490149697184</c:v>
                </c:pt>
                <c:pt idx="519">
                  <c:v>166.14428962892291</c:v>
                </c:pt>
                <c:pt idx="520">
                  <c:v>166.05360255621409</c:v>
                </c:pt>
                <c:pt idx="521">
                  <c:v>165.96284076415012</c:v>
                </c:pt>
                <c:pt idx="522">
                  <c:v>165.87200472888108</c:v>
                </c:pt>
                <c:pt idx="523">
                  <c:v>165.78109491769442</c:v>
                </c:pt>
                <c:pt idx="524">
                  <c:v>165.69011178929546</c:v>
                </c:pt>
                <c:pt idx="525">
                  <c:v>165.59905579407524</c:v>
                </c:pt>
                <c:pt idx="526">
                  <c:v>165.50792737436805</c:v>
                </c:pt>
                <c:pt idx="527">
                  <c:v>165.41672696469774</c:v>
                </c:pt>
                <c:pt idx="528">
                  <c:v>165.32545499201402</c:v>
                </c:pt>
                <c:pt idx="529">
                  <c:v>165.23411187591947</c:v>
                </c:pt>
                <c:pt idx="530">
                  <c:v>165.1426980288872</c:v>
                </c:pt>
                <c:pt idx="531">
                  <c:v>165.05121385646976</c:v>
                </c:pt>
                <c:pt idx="532">
                  <c:v>164.95965975750033</c:v>
                </c:pt>
                <c:pt idx="533">
                  <c:v>164.8680361242852</c:v>
                </c:pt>
                <c:pt idx="534">
                  <c:v>164.77634334278943</c:v>
                </c:pt>
                <c:pt idx="535">
                  <c:v>164.68458179281538</c:v>
                </c:pt>
                <c:pt idx="536">
                  <c:v>164.59275184817398</c:v>
                </c:pt>
                <c:pt idx="537">
                  <c:v>164.50085387684987</c:v>
                </c:pt>
                <c:pt idx="538">
                  <c:v>164.40888824116053</c:v>
                </c:pt>
                <c:pt idx="539">
                  <c:v>164.31685529790894</c:v>
                </c:pt>
                <c:pt idx="540">
                  <c:v>164.2247553985311</c:v>
                </c:pt>
                <c:pt idx="541">
                  <c:v>164.13258888923818</c:v>
                </c:pt>
                <c:pt idx="542">
                  <c:v>164.04035611115302</c:v>
                </c:pt>
                <c:pt idx="543">
                  <c:v>163.94805740044248</c:v>
                </c:pt>
                <c:pt idx="544">
                  <c:v>163.8556930884443</c:v>
                </c:pt>
                <c:pt idx="545">
                  <c:v>163.76326350179028</c:v>
                </c:pt>
                <c:pt idx="546">
                  <c:v>163.67076896252431</c:v>
                </c:pt>
                <c:pt idx="547">
                  <c:v>163.57820978821712</c:v>
                </c:pt>
                <c:pt idx="548">
                  <c:v>163.48558629207648</c:v>
                </c:pt>
                <c:pt idx="549">
                  <c:v>163.39289878305385</c:v>
                </c:pt>
                <c:pt idx="550">
                  <c:v>163.30014756594761</c:v>
                </c:pt>
                <c:pt idx="551">
                  <c:v>163.20733294150244</c:v>
                </c:pt>
                <c:pt idx="552">
                  <c:v>163.11445520650571</c:v>
                </c:pt>
                <c:pt idx="553">
                  <c:v>163.0215146538805</c:v>
                </c:pt>
                <c:pt idx="554">
                  <c:v>162.92851157277565</c:v>
                </c:pt>
                <c:pt idx="555">
                  <c:v>162.83544624865291</c:v>
                </c:pt>
                <c:pt idx="556">
                  <c:v>162.74231896337128</c:v>
                </c:pt>
                <c:pt idx="557">
                  <c:v>162.6491299952684</c:v>
                </c:pt>
                <c:pt idx="558">
                  <c:v>162.55587961923985</c:v>
                </c:pt>
                <c:pt idx="559">
                  <c:v>162.46256810681535</c:v>
                </c:pt>
                <c:pt idx="560">
                  <c:v>162.36919572623322</c:v>
                </c:pt>
                <c:pt idx="561">
                  <c:v>162.27576274251186</c:v>
                </c:pt>
                <c:pt idx="562">
                  <c:v>162.18226941751976</c:v>
                </c:pt>
                <c:pt idx="563">
                  <c:v>162.08871601004256</c:v>
                </c:pt>
                <c:pt idx="564">
                  <c:v>161.99510277584892</c:v>
                </c:pt>
                <c:pt idx="565">
                  <c:v>161.90142996775364</c:v>
                </c:pt>
                <c:pt idx="566">
                  <c:v>161.80769783567942</c:v>
                </c:pt>
                <c:pt idx="567">
                  <c:v>161.71390662671658</c:v>
                </c:pt>
                <c:pt idx="568">
                  <c:v>161.62005658518109</c:v>
                </c:pt>
                <c:pt idx="569">
                  <c:v>161.52614795267078</c:v>
                </c:pt>
                <c:pt idx="570">
                  <c:v>161.43218096812029</c:v>
                </c:pt>
                <c:pt idx="571">
                  <c:v>161.33815586785363</c:v>
                </c:pt>
                <c:pt idx="572">
                  <c:v>161.2440728856364</c:v>
                </c:pt>
                <c:pt idx="573">
                  <c:v>161.14993225272551</c:v>
                </c:pt>
                <c:pt idx="574">
                  <c:v>161.05573419791801</c:v>
                </c:pt>
                <c:pt idx="575">
                  <c:v>160.96147894759847</c:v>
                </c:pt>
                <c:pt idx="576">
                  <c:v>160.86716672578501</c:v>
                </c:pt>
                <c:pt idx="577">
                  <c:v>160.77279775417409</c:v>
                </c:pt>
                <c:pt idx="578">
                  <c:v>160.67837225218406</c:v>
                </c:pt>
                <c:pt idx="579">
                  <c:v>160.58389043699751</c:v>
                </c:pt>
                <c:pt idx="580">
                  <c:v>160.48935252360255</c:v>
                </c:pt>
                <c:pt idx="581">
                  <c:v>160.39475872483303</c:v>
                </c:pt>
                <c:pt idx="582">
                  <c:v>160.30010925140732</c:v>
                </c:pt>
                <c:pt idx="583">
                  <c:v>160.20540431196679</c:v>
                </c:pt>
                <c:pt idx="584">
                  <c:v>160.11064411311239</c:v>
                </c:pt>
                <c:pt idx="585">
                  <c:v>160.01582885944109</c:v>
                </c:pt>
                <c:pt idx="586">
                  <c:v>159.92095875358092</c:v>
                </c:pt>
                <c:pt idx="587">
                  <c:v>159.82603399622519</c:v>
                </c:pt>
                <c:pt idx="588">
                  <c:v>159.73105478616591</c:v>
                </c:pt>
                <c:pt idx="589">
                  <c:v>159.63602132032636</c:v>
                </c:pt>
                <c:pt idx="590">
                  <c:v>159.54093379379273</c:v>
                </c:pt>
                <c:pt idx="591">
                  <c:v>159.44579239984523</c:v>
                </c:pt>
                <c:pt idx="592">
                  <c:v>159.35059732998806</c:v>
                </c:pt>
                <c:pt idx="593">
                  <c:v>159.25534877397905</c:v>
                </c:pt>
                <c:pt idx="594">
                  <c:v>159.16004691985816</c:v>
                </c:pt>
                <c:pt idx="595">
                  <c:v>159.06469195397574</c:v>
                </c:pt>
                <c:pt idx="596">
                  <c:v>158.96928406101964</c:v>
                </c:pt>
                <c:pt idx="597">
                  <c:v>158.87382342404211</c:v>
                </c:pt>
                <c:pt idx="598">
                  <c:v>158.77831022448578</c:v>
                </c:pt>
                <c:pt idx="599">
                  <c:v>158.68274464220909</c:v>
                </c:pt>
                <c:pt idx="600">
                  <c:v>158.58712685551123</c:v>
                </c:pt>
                <c:pt idx="601">
                  <c:v>158.49145704115622</c:v>
                </c:pt>
                <c:pt idx="602">
                  <c:v>158.39573537439693</c:v>
                </c:pt>
                <c:pt idx="603">
                  <c:v>158.29996202899798</c:v>
                </c:pt>
                <c:pt idx="604">
                  <c:v>158.20413717725864</c:v>
                </c:pt>
                <c:pt idx="605">
                  <c:v>158.10826099003469</c:v>
                </c:pt>
                <c:pt idx="606">
                  <c:v>158.01233363676027</c:v>
                </c:pt>
                <c:pt idx="607">
                  <c:v>157.91635528546891</c:v>
                </c:pt>
                <c:pt idx="608">
                  <c:v>157.82032610281442</c:v>
                </c:pt>
                <c:pt idx="609">
                  <c:v>157.72424625409084</c:v>
                </c:pt>
                <c:pt idx="610">
                  <c:v>157.62811590325242</c:v>
                </c:pt>
                <c:pt idx="611">
                  <c:v>157.53193521293284</c:v>
                </c:pt>
                <c:pt idx="612">
                  <c:v>157.43570434446448</c:v>
                </c:pt>
                <c:pt idx="613">
                  <c:v>157.33942345789652</c:v>
                </c:pt>
                <c:pt idx="614">
                  <c:v>157.24309271201324</c:v>
                </c:pt>
                <c:pt idx="615">
                  <c:v>157.146712264352</c:v>
                </c:pt>
                <c:pt idx="616">
                  <c:v>157.0502822712204</c:v>
                </c:pt>
                <c:pt idx="617">
                  <c:v>156.95380288771318</c:v>
                </c:pt>
                <c:pt idx="618">
                  <c:v>156.85727426772934</c:v>
                </c:pt>
                <c:pt idx="619">
                  <c:v>156.76069656398786</c:v>
                </c:pt>
                <c:pt idx="620">
                  <c:v>156.66406992804437</c:v>
                </c:pt>
                <c:pt idx="621">
                  <c:v>156.56739451030612</c:v>
                </c:pt>
                <c:pt idx="622">
                  <c:v>156.4706704600479</c:v>
                </c:pt>
                <c:pt idx="623">
                  <c:v>156.37389792542669</c:v>
                </c:pt>
                <c:pt idx="624">
                  <c:v>156.27707705349667</c:v>
                </c:pt>
                <c:pt idx="625">
                  <c:v>156.18020799022344</c:v>
                </c:pt>
                <c:pt idx="626">
                  <c:v>156.08329088049845</c:v>
                </c:pt>
                <c:pt idx="627">
                  <c:v>155.98632586815259</c:v>
                </c:pt>
                <c:pt idx="628">
                  <c:v>155.88931309596998</c:v>
                </c:pt>
                <c:pt idx="629">
                  <c:v>155.79225270570126</c:v>
                </c:pt>
                <c:pt idx="630">
                  <c:v>155.69514483807677</c:v>
                </c:pt>
                <c:pt idx="631">
                  <c:v>155.59798963281935</c:v>
                </c:pt>
                <c:pt idx="632">
                  <c:v>155.50078722865672</c:v>
                </c:pt>
                <c:pt idx="633">
                  <c:v>155.40353776333427</c:v>
                </c:pt>
                <c:pt idx="634">
                  <c:v>155.30624137362688</c:v>
                </c:pt>
                <c:pt idx="635">
                  <c:v>155.20889819535083</c:v>
                </c:pt>
                <c:pt idx="636">
                  <c:v>155.11150836337569</c:v>
                </c:pt>
                <c:pt idx="637">
                  <c:v>155.01407201163548</c:v>
                </c:pt>
                <c:pt idx="638">
                  <c:v>154.91658927314029</c:v>
                </c:pt>
                <c:pt idx="639">
                  <c:v>154.81906027998707</c:v>
                </c:pt>
                <c:pt idx="640">
                  <c:v>154.72148516337046</c:v>
                </c:pt>
                <c:pt idx="641">
                  <c:v>154.62386405359365</c:v>
                </c:pt>
                <c:pt idx="642">
                  <c:v>154.52619708007873</c:v>
                </c:pt>
                <c:pt idx="643">
                  <c:v>154.42848437137695</c:v>
                </c:pt>
                <c:pt idx="644">
                  <c:v>154.33072605517881</c:v>
                </c:pt>
                <c:pt idx="645">
                  <c:v>154.23292225832418</c:v>
                </c:pt>
                <c:pt idx="646">
                  <c:v>154.13507310681169</c:v>
                </c:pt>
                <c:pt idx="647">
                  <c:v>154.0371787258087</c:v>
                </c:pt>
                <c:pt idx="648">
                  <c:v>153.93923923966037</c:v>
                </c:pt>
                <c:pt idx="649">
                  <c:v>153.841254771899</c:v>
                </c:pt>
                <c:pt idx="650">
                  <c:v>153.74322544525353</c:v>
                </c:pt>
                <c:pt idx="651">
                  <c:v>153.6451513816578</c:v>
                </c:pt>
                <c:pt idx="652">
                  <c:v>153.54703270225986</c:v>
                </c:pt>
                <c:pt idx="653">
                  <c:v>153.44886952743033</c:v>
                </c:pt>
                <c:pt idx="654">
                  <c:v>153.35066197677114</c:v>
                </c:pt>
                <c:pt idx="655">
                  <c:v>153.25241016912364</c:v>
                </c:pt>
                <c:pt idx="656">
                  <c:v>153.15411422257688</c:v>
                </c:pt>
                <c:pt idx="657">
                  <c:v>153.05577425447592</c:v>
                </c:pt>
                <c:pt idx="658">
                  <c:v>152.95739038142952</c:v>
                </c:pt>
                <c:pt idx="659">
                  <c:v>152.85896271931801</c:v>
                </c:pt>
                <c:pt idx="660">
                  <c:v>152.76049138330114</c:v>
                </c:pt>
                <c:pt idx="661">
                  <c:v>152.66197648782543</c:v>
                </c:pt>
                <c:pt idx="662">
                  <c:v>152.56341814663185</c:v>
                </c:pt>
                <c:pt idx="663">
                  <c:v>152.464816472763</c:v>
                </c:pt>
                <c:pt idx="664">
                  <c:v>152.36617157857043</c:v>
                </c:pt>
                <c:pt idx="665">
                  <c:v>152.26748357572166</c:v>
                </c:pt>
                <c:pt idx="666">
                  <c:v>152.16875257520718</c:v>
                </c:pt>
                <c:pt idx="667">
                  <c:v>152.06997868734751</c:v>
                </c:pt>
                <c:pt idx="668">
                  <c:v>151.97116202179978</c:v>
                </c:pt>
                <c:pt idx="669">
                  <c:v>151.8723026875644</c:v>
                </c:pt>
                <c:pt idx="670">
                  <c:v>151.77340079299194</c:v>
                </c:pt>
                <c:pt idx="671">
                  <c:v>151.67445644578908</c:v>
                </c:pt>
                <c:pt idx="672">
                  <c:v>151.5754697530256</c:v>
                </c:pt>
                <c:pt idx="673">
                  <c:v>151.47644082114013</c:v>
                </c:pt>
                <c:pt idx="674">
                  <c:v>151.3773697559468</c:v>
                </c:pt>
                <c:pt idx="675">
                  <c:v>151.27825666264096</c:v>
                </c:pt>
                <c:pt idx="676">
                  <c:v>151.17910164580528</c:v>
                </c:pt>
                <c:pt idx="677">
                  <c:v>151.07990480941592</c:v>
                </c:pt>
                <c:pt idx="678">
                  <c:v>150.98066625684802</c:v>
                </c:pt>
                <c:pt idx="679">
                  <c:v>150.88138609088176</c:v>
                </c:pt>
                <c:pt idx="680">
                  <c:v>150.78206441370767</c:v>
                </c:pt>
                <c:pt idx="681">
                  <c:v>150.68270132693263</c:v>
                </c:pt>
                <c:pt idx="682">
                  <c:v>150.58329693158498</c:v>
                </c:pt>
                <c:pt idx="683">
                  <c:v>150.48385132812029</c:v>
                </c:pt>
                <c:pt idx="684">
                  <c:v>150.38436461642647</c:v>
                </c:pt>
                <c:pt idx="685">
                  <c:v>150.28483689582907</c:v>
                </c:pt>
                <c:pt idx="686">
                  <c:v>150.18526826509671</c:v>
                </c:pt>
                <c:pt idx="687">
                  <c:v>150.08565882244582</c:v>
                </c:pt>
                <c:pt idx="688">
                  <c:v>149.98600866554608</c:v>
                </c:pt>
                <c:pt idx="689">
                  <c:v>149.88631789152518</c:v>
                </c:pt>
                <c:pt idx="690">
                  <c:v>149.78658659697376</c:v>
                </c:pt>
                <c:pt idx="691">
                  <c:v>149.68681487795044</c:v>
                </c:pt>
                <c:pt idx="692">
                  <c:v>149.58700282998632</c:v>
                </c:pt>
                <c:pt idx="693">
                  <c:v>149.48715054808986</c:v>
                </c:pt>
                <c:pt idx="694">
                  <c:v>149.38725812675162</c:v>
                </c:pt>
                <c:pt idx="695">
                  <c:v>149.28732565994872</c:v>
                </c:pt>
                <c:pt idx="696">
                  <c:v>149.1873532411494</c:v>
                </c:pt>
                <c:pt idx="697">
                  <c:v>149.08734096331756</c:v>
                </c:pt>
                <c:pt idx="698">
                  <c:v>148.98728891891705</c:v>
                </c:pt>
                <c:pt idx="699">
                  <c:v>148.88719719991616</c:v>
                </c:pt>
                <c:pt idx="700">
                  <c:v>148.78706589779188</c:v>
                </c:pt>
                <c:pt idx="701">
                  <c:v>148.68689510353408</c:v>
                </c:pt>
                <c:pt idx="702">
                  <c:v>148.58668490764981</c:v>
                </c:pt>
                <c:pt idx="703">
                  <c:v>148.48643540016732</c:v>
                </c:pt>
                <c:pt idx="704">
                  <c:v>148.38614667064024</c:v>
                </c:pt>
                <c:pt idx="705">
                  <c:v>148.28581880815153</c:v>
                </c:pt>
                <c:pt idx="706">
                  <c:v>148.18545190131758</c:v>
                </c:pt>
                <c:pt idx="707">
                  <c:v>148.08504603829186</c:v>
                </c:pt>
                <c:pt idx="708">
                  <c:v>147.98460130676929</c:v>
                </c:pt>
                <c:pt idx="709">
                  <c:v>147.88411779398953</c:v>
                </c:pt>
                <c:pt idx="710">
                  <c:v>147.78359558674117</c:v>
                </c:pt>
                <c:pt idx="711">
                  <c:v>147.68303477136519</c:v>
                </c:pt>
                <c:pt idx="712">
                  <c:v>147.58243543375889</c:v>
                </c:pt>
                <c:pt idx="713">
                  <c:v>147.48179765937928</c:v>
                </c:pt>
                <c:pt idx="714">
                  <c:v>147.38112153324695</c:v>
                </c:pt>
                <c:pt idx="715">
                  <c:v>147.28040713994938</c:v>
                </c:pt>
                <c:pt idx="716">
                  <c:v>147.17965456364468</c:v>
                </c:pt>
                <c:pt idx="717">
                  <c:v>147.0788638880648</c:v>
                </c:pt>
                <c:pt idx="718">
                  <c:v>146.9780351965193</c:v>
                </c:pt>
                <c:pt idx="719">
                  <c:v>146.87716857189832</c:v>
                </c:pt>
                <c:pt idx="720">
                  <c:v>146.77626409667639</c:v>
                </c:pt>
                <c:pt idx="721">
                  <c:v>146.67532185291529</c:v>
                </c:pt>
                <c:pt idx="722">
                  <c:v>146.57434192226768</c:v>
                </c:pt>
                <c:pt idx="723">
                  <c:v>146.47332438598016</c:v>
                </c:pt>
                <c:pt idx="724">
                  <c:v>146.37226932489639</c:v>
                </c:pt>
                <c:pt idx="725">
                  <c:v>146.27117681946046</c:v>
                </c:pt>
                <c:pt idx="726">
                  <c:v>146.17004694971988</c:v>
                </c:pt>
                <c:pt idx="727">
                  <c:v>146.06887979532854</c:v>
                </c:pt>
                <c:pt idx="728">
                  <c:v>145.96767543555012</c:v>
                </c:pt>
                <c:pt idx="729">
                  <c:v>145.86643394926065</c:v>
                </c:pt>
                <c:pt idx="730">
                  <c:v>145.76515541495189</c:v>
                </c:pt>
                <c:pt idx="731">
                  <c:v>145.66383991073405</c:v>
                </c:pt>
                <c:pt idx="732">
                  <c:v>145.56248751433873</c:v>
                </c:pt>
                <c:pt idx="733">
                  <c:v>145.46109830312182</c:v>
                </c:pt>
                <c:pt idx="734">
                  <c:v>145.35967235406642</c:v>
                </c:pt>
                <c:pt idx="735">
                  <c:v>145.2582097437855</c:v>
                </c:pt>
                <c:pt idx="736">
                  <c:v>145.15671054852479</c:v>
                </c:pt>
                <c:pt idx="737">
                  <c:v>145.05517484416558</c:v>
                </c:pt>
                <c:pt idx="738">
                  <c:v>144.95360270622731</c:v>
                </c:pt>
                <c:pt idx="739">
                  <c:v>144.85199420987036</c:v>
                </c:pt>
                <c:pt idx="740">
                  <c:v>144.75034942989862</c:v>
                </c:pt>
                <c:pt idx="741">
                  <c:v>144.64866844076232</c:v>
                </c:pt>
                <c:pt idx="742">
                  <c:v>144.54695131656038</c:v>
                </c:pt>
                <c:pt idx="743">
                  <c:v>144.44519813104318</c:v>
                </c:pt>
                <c:pt idx="744">
                  <c:v>144.343408957615</c:v>
                </c:pt>
                <c:pt idx="745">
                  <c:v>144.24158386933664</c:v>
                </c:pt>
                <c:pt idx="746">
                  <c:v>144.1397229389278</c:v>
                </c:pt>
                <c:pt idx="747">
                  <c:v>144.03782623876961</c:v>
                </c:pt>
                <c:pt idx="748">
                  <c:v>143.93589384090711</c:v>
                </c:pt>
                <c:pt idx="749">
                  <c:v>143.83392581705169</c:v>
                </c:pt>
                <c:pt idx="750">
                  <c:v>143.73192223858325</c:v>
                </c:pt>
                <c:pt idx="751">
                  <c:v>143.62988317655294</c:v>
                </c:pt>
                <c:pt idx="752">
                  <c:v>143.52780870168516</c:v>
                </c:pt>
                <c:pt idx="753">
                  <c:v>143.4256988843801</c:v>
                </c:pt>
                <c:pt idx="754">
                  <c:v>143.32355379471593</c:v>
                </c:pt>
                <c:pt idx="755">
                  <c:v>143.22137350245106</c:v>
                </c:pt>
                <c:pt idx="756">
                  <c:v>143.1191580770265</c:v>
                </c:pt>
                <c:pt idx="757">
                  <c:v>143.01690758756797</c:v>
                </c:pt>
                <c:pt idx="758">
                  <c:v>142.91462210288816</c:v>
                </c:pt>
                <c:pt idx="759">
                  <c:v>142.81230169148884</c:v>
                </c:pt>
                <c:pt idx="760">
                  <c:v>142.7099464215631</c:v>
                </c:pt>
                <c:pt idx="761">
                  <c:v>142.60755636099751</c:v>
                </c:pt>
                <c:pt idx="762">
                  <c:v>142.50513157737407</c:v>
                </c:pt>
                <c:pt idx="763">
                  <c:v>142.40267213797247</c:v>
                </c:pt>
                <c:pt idx="764">
                  <c:v>142.30017810977216</c:v>
                </c:pt>
                <c:pt idx="765">
                  <c:v>142.19764955945422</c:v>
                </c:pt>
                <c:pt idx="766">
                  <c:v>142.09508655340363</c:v>
                </c:pt>
                <c:pt idx="767">
                  <c:v>141.99248915771111</c:v>
                </c:pt>
                <c:pt idx="768">
                  <c:v>141.88985743817517</c:v>
                </c:pt>
                <c:pt idx="769">
                  <c:v>141.78719146030414</c:v>
                </c:pt>
                <c:pt idx="770">
                  <c:v>141.68449128931803</c:v>
                </c:pt>
                <c:pt idx="771">
                  <c:v>141.58175699015047</c:v>
                </c:pt>
                <c:pt idx="772">
                  <c:v>141.47898862745072</c:v>
                </c:pt>
                <c:pt idx="773">
                  <c:v>141.37618626558543</c:v>
                </c:pt>
                <c:pt idx="774">
                  <c:v>141.2733499686407</c:v>
                </c:pt>
                <c:pt idx="775">
                  <c:v>141.17047980042372</c:v>
                </c:pt>
                <c:pt idx="776">
                  <c:v>141.06757582446483</c:v>
                </c:pt>
                <c:pt idx="777">
                  <c:v>140.96463810401914</c:v>
                </c:pt>
                <c:pt idx="778">
                  <c:v>140.86166670206853</c:v>
                </c:pt>
                <c:pt idx="779">
                  <c:v>140.75866168132328</c:v>
                </c:pt>
                <c:pt idx="780">
                  <c:v>140.65562310422402</c:v>
                </c:pt>
                <c:pt idx="781">
                  <c:v>140.55255103294331</c:v>
                </c:pt>
                <c:pt idx="782">
                  <c:v>140.44944552938745</c:v>
                </c:pt>
                <c:pt idx="783">
                  <c:v>140.34630665519828</c:v>
                </c:pt>
                <c:pt idx="784">
                  <c:v>140.2431344717547</c:v>
                </c:pt>
                <c:pt idx="785">
                  <c:v>140.13992904017468</c:v>
                </c:pt>
                <c:pt idx="786">
                  <c:v>140.03669042131651</c:v>
                </c:pt>
                <c:pt idx="787">
                  <c:v>139.9334186757809</c:v>
                </c:pt>
                <c:pt idx="788">
                  <c:v>139.83011386391232</c:v>
                </c:pt>
                <c:pt idx="789">
                  <c:v>139.72677604580073</c:v>
                </c:pt>
                <c:pt idx="790">
                  <c:v>139.62340528128334</c:v>
                </c:pt>
                <c:pt idx="791">
                  <c:v>139.5200016299458</c:v>
                </c:pt>
                <c:pt idx="792">
                  <c:v>139.41656515112442</c:v>
                </c:pt>
                <c:pt idx="793">
                  <c:v>139.31309590390711</c:v>
                </c:pt>
                <c:pt idx="794">
                  <c:v>139.20959394713532</c:v>
                </c:pt>
                <c:pt idx="795">
                  <c:v>139.1060593394055</c:v>
                </c:pt>
                <c:pt idx="796">
                  <c:v>139.00249213907057</c:v>
                </c:pt>
                <c:pt idx="797">
                  <c:v>138.89889240424165</c:v>
                </c:pt>
                <c:pt idx="798">
                  <c:v>138.79526019278907</c:v>
                </c:pt>
                <c:pt idx="799">
                  <c:v>138.69159556234459</c:v>
                </c:pt>
                <c:pt idx="800">
                  <c:v>138.58789857030214</c:v>
                </c:pt>
                <c:pt idx="801">
                  <c:v>138.4841692738199</c:v>
                </c:pt>
                <c:pt idx="802">
                  <c:v>138.38040772982129</c:v>
                </c:pt>
                <c:pt idx="803">
                  <c:v>138.27661399499667</c:v>
                </c:pt>
                <c:pt idx="804">
                  <c:v>201.43684172380466</c:v>
                </c:pt>
                <c:pt idx="805">
                  <c:v>203.51168626806069</c:v>
                </c:pt>
                <c:pt idx="806">
                  <c:v>204.23057947771653</c:v>
                </c:pt>
                <c:pt idx="807">
                  <c:v>204.62828186706122</c:v>
                </c:pt>
                <c:pt idx="808">
                  <c:v>204.87780710169667</c:v>
                </c:pt>
                <c:pt idx="809">
                  <c:v>205.04160307735259</c:v>
                </c:pt>
                <c:pt idx="810">
                  <c:v>205.14940547064342</c:v>
                </c:pt>
                <c:pt idx="811">
                  <c:v>205.21772565744223</c:v>
                </c:pt>
                <c:pt idx="812">
                  <c:v>205.25669049890999</c:v>
                </c:pt>
                <c:pt idx="813">
                  <c:v>205.27296201605162</c:v>
                </c:pt>
                <c:pt idx="814">
                  <c:v>205.27115789333774</c:v>
                </c:pt>
                <c:pt idx="815">
                  <c:v>205.25461114439662</c:v>
                </c:pt>
                <c:pt idx="816">
                  <c:v>205.22580667190476</c:v>
                </c:pt>
                <c:pt idx="817">
                  <c:v>205.18664679087897</c:v>
                </c:pt>
                <c:pt idx="818">
                  <c:v>205.13862032206018</c:v>
                </c:pt>
                <c:pt idx="819">
                  <c:v>205.08291445273736</c:v>
                </c:pt>
                <c:pt idx="820">
                  <c:v>205.02049114643927</c:v>
                </c:pt>
                <c:pt idx="821">
                  <c:v>204.9521407854387</c:v>
                </c:pt>
                <c:pt idx="822">
                  <c:v>204.87852073181173</c:v>
                </c:pt>
                <c:pt idx="823">
                  <c:v>204.80018362616468</c:v>
                </c:pt>
                <c:pt idx="824">
                  <c:v>204.71759853693257</c:v>
                </c:pt>
                <c:pt idx="825">
                  <c:v>204.63116702424747</c:v>
                </c:pt>
                <c:pt idx="826">
                  <c:v>204.54123551893366</c:v>
                </c:pt>
                <c:pt idx="827">
                  <c:v>204.44810498681153</c:v>
                </c:pt>
                <c:pt idx="828">
                  <c:v>204.35203856293407</c:v>
                </c:pt>
                <c:pt idx="829">
                  <c:v>204.25326764702581</c:v>
                </c:pt>
                <c:pt idx="830">
                  <c:v>204.15199681803301</c:v>
                </c:pt>
                <c:pt idx="831">
                  <c:v>204.04840783217762</c:v>
                </c:pt>
                <c:pt idx="832">
                  <c:v>203.94266290231172</c:v>
                </c:pt>
                <c:pt idx="833">
                  <c:v>203.83490740828475</c:v>
                </c:pt>
                <c:pt idx="834">
                  <c:v>203.72527215286124</c:v>
                </c:pt>
                <c:pt idx="835">
                  <c:v>203.61387525169636</c:v>
                </c:pt>
                <c:pt idx="836">
                  <c:v>203.50082372639218</c:v>
                </c:pt>
                <c:pt idx="837">
                  <c:v>203.38621485492749</c:v>
                </c:pt>
                <c:pt idx="838">
                  <c:v>203.27013732251237</c:v>
                </c:pt>
                <c:pt idx="839">
                  <c:v>203.1526722072602</c:v>
                </c:pt>
                <c:pt idx="840">
                  <c:v>203.03389382834521</c:v>
                </c:pt>
                <c:pt idx="841">
                  <c:v>202.91387047905371</c:v>
                </c:pt>
                <c:pt idx="842">
                  <c:v>202.79266506298703</c:v>
                </c:pt>
                <c:pt idx="843">
                  <c:v>202.67033564838397</c:v>
                </c:pt>
                <c:pt idx="844">
                  <c:v>202.54693595289518</c:v>
                </c:pt>
                <c:pt idx="845">
                  <c:v>202.42251576903109</c:v>
                </c:pt>
                <c:pt idx="846">
                  <c:v>202.2971213387911</c:v>
                </c:pt>
                <c:pt idx="847">
                  <c:v>202.17079568459224</c:v>
                </c:pt>
                <c:pt idx="848">
                  <c:v>202.04357890247786</c:v>
                </c:pt>
                <c:pt idx="849">
                  <c:v>201.91550842265451</c:v>
                </c:pt>
                <c:pt idx="850">
                  <c:v>201.78661924163137</c:v>
                </c:pt>
                <c:pt idx="851">
                  <c:v>201.65694412960036</c:v>
                </c:pt>
                <c:pt idx="852">
                  <c:v>201.5265138161615</c:v>
                </c:pt>
                <c:pt idx="853">
                  <c:v>201.39535715705205</c:v>
                </c:pt>
                <c:pt idx="854">
                  <c:v>201.26350128416672</c:v>
                </c:pt>
                <c:pt idx="855">
                  <c:v>201.13097174083984</c:v>
                </c:pt>
                <c:pt idx="856">
                  <c:v>200.99779260409369</c:v>
                </c:pt>
                <c:pt idx="857">
                  <c:v>200.86398659533404</c:v>
                </c:pt>
                <c:pt idx="858">
                  <c:v>200.72957518077757</c:v>
                </c:pt>
                <c:pt idx="859">
                  <c:v>200.5945786627357</c:v>
                </c:pt>
                <c:pt idx="860">
                  <c:v>200.45901626273621</c:v>
                </c:pt>
                <c:pt idx="861">
                  <c:v>200.32290619734263</c:v>
                </c:pt>
                <c:pt idx="862">
                  <c:v>200.1862657474303</c:v>
                </c:pt>
                <c:pt idx="863">
                  <c:v>200.04911132158375</c:v>
                </c:pt>
                <c:pt idx="864">
                  <c:v>199.91145851420669</c:v>
                </c:pt>
                <c:pt idx="865">
                  <c:v>199.77332215886273</c:v>
                </c:pt>
                <c:pt idx="866">
                  <c:v>199.63471637731217</c:v>
                </c:pt>
                <c:pt idx="867">
                  <c:v>199.49565462465333</c:v>
                </c:pt>
                <c:pt idx="868">
                  <c:v>199.35614973093473</c:v>
                </c:pt>
                <c:pt idx="869">
                  <c:v>199.21621393956514</c:v>
                </c:pt>
                <c:pt idx="870">
                  <c:v>199.07585894281175</c:v>
                </c:pt>
                <c:pt idx="871">
                  <c:v>198.93509591464857</c:v>
                </c:pt>
                <c:pt idx="872">
                  <c:v>198.79393554118852</c:v>
                </c:pt>
                <c:pt idx="873">
                  <c:v>198.65238804891007</c:v>
                </c:pt>
                <c:pt idx="874">
                  <c:v>198.51046323086749</c:v>
                </c:pt>
                <c:pt idx="875">
                  <c:v>198.36817047105453</c:v>
                </c:pt>
                <c:pt idx="876">
                  <c:v>198.22551876707743</c:v>
                </c:pt>
                <c:pt idx="877">
                  <c:v>198.08251675127406</c:v>
                </c:pt>
                <c:pt idx="878">
                  <c:v>197.93917271040706</c:v>
                </c:pt>
                <c:pt idx="879">
                  <c:v>197.79549460404436</c:v>
                </c:pt>
                <c:pt idx="880">
                  <c:v>197.6514900817306</c:v>
                </c:pt>
                <c:pt idx="881">
                  <c:v>197.50716649904444</c:v>
                </c:pt>
                <c:pt idx="882">
                  <c:v>197.36253093262664</c:v>
                </c:pt>
                <c:pt idx="883">
                  <c:v>197.21759019425824</c:v>
                </c:pt>
                <c:pt idx="884">
                  <c:v>197.07235084405863</c:v>
                </c:pt>
                <c:pt idx="885">
                  <c:v>196.92681920287015</c:v>
                </c:pt>
                <c:pt idx="886">
                  <c:v>196.7810013638879</c:v>
                </c:pt>
                <c:pt idx="887">
                  <c:v>196.63490320358983</c:v>
                </c:pt>
                <c:pt idx="888">
                  <c:v>196.48853039201623</c:v>
                </c:pt>
                <c:pt idx="889">
                  <c:v>196.34188840244624</c:v>
                </c:pt>
                <c:pt idx="890">
                  <c:v>196.19498252051122</c:v>
                </c:pt>
                <c:pt idx="891">
                  <c:v>196.04781785278607</c:v>
                </c:pt>
                <c:pt idx="892">
                  <c:v>195.9003993348922</c:v>
                </c:pt>
                <c:pt idx="893">
                  <c:v>195.75273173914633</c:v>
                </c:pt>
                <c:pt idx="894">
                  <c:v>195.60481968178482</c:v>
                </c:pt>
                <c:pt idx="895">
                  <c:v>195.45666762979184</c:v>
                </c:pt>
                <c:pt idx="896">
                  <c:v>195.30827990735651</c:v>
                </c:pt>
                <c:pt idx="897">
                  <c:v>195.15966070198411</c:v>
                </c:pt>
                <c:pt idx="898">
                  <c:v>195.01081407028238</c:v>
                </c:pt>
                <c:pt idx="899">
                  <c:v>194.86174394344371</c:v>
                </c:pt>
                <c:pt idx="900">
                  <c:v>194.71245413244262</c:v>
                </c:pt>
                <c:pt idx="901">
                  <c:v>194.56294833296596</c:v>
                </c:pt>
                <c:pt idx="902">
                  <c:v>194.41323013009136</c:v>
                </c:pt>
                <c:pt idx="903">
                  <c:v>194.26330300273068</c:v>
                </c:pt>
                <c:pt idx="904">
                  <c:v>194.11317032785126</c:v>
                </c:pt>
                <c:pt idx="905">
                  <c:v>193.96283538448887</c:v>
                </c:pt>
                <c:pt idx="906">
                  <c:v>193.81230135756442</c:v>
                </c:pt>
                <c:pt idx="907">
                  <c:v>193.66157134151536</c:v>
                </c:pt>
                <c:pt idx="908">
                  <c:v>193.51064834375379</c:v>
                </c:pt>
                <c:pt idx="909">
                  <c:v>193.35953528795926</c:v>
                </c:pt>
                <c:pt idx="910">
                  <c:v>193.20823501721759</c:v>
                </c:pt>
                <c:pt idx="911">
                  <c:v>193.0567502970126</c:v>
                </c:pt>
                <c:pt idx="912">
                  <c:v>192.90508381808041</c:v>
                </c:pt>
                <c:pt idx="913">
                  <c:v>192.75323819913248</c:v>
                </c:pt>
                <c:pt idx="914">
                  <c:v>192.60121598945585</c:v>
                </c:pt>
                <c:pt idx="915">
                  <c:v>192.44901967139603</c:v>
                </c:pt>
                <c:pt idx="916">
                  <c:v>192.29665166272977</c:v>
                </c:pt>
                <c:pt idx="917">
                  <c:v>192.14411431893288</c:v>
                </c:pt>
                <c:pt idx="918">
                  <c:v>191.99140993534937</c:v>
                </c:pt>
                <c:pt idx="919">
                  <c:v>191.83854074926569</c:v>
                </c:pt>
                <c:pt idx="920">
                  <c:v>191.68550894189679</c:v>
                </c:pt>
                <c:pt idx="921">
                  <c:v>191.53231664028684</c:v>
                </c:pt>
                <c:pt idx="922">
                  <c:v>191.37896591913039</c:v>
                </c:pt>
                <c:pt idx="923">
                  <c:v>191.22545880251639</c:v>
                </c:pt>
                <c:pt idx="924">
                  <c:v>191.07179726560082</c:v>
                </c:pt>
                <c:pt idx="925">
                  <c:v>190.9179832362093</c:v>
                </c:pt>
                <c:pt idx="926">
                  <c:v>190.76401859637545</c:v>
                </c:pt>
                <c:pt idx="927">
                  <c:v>190.60990518381595</c:v>
                </c:pt>
                <c:pt idx="928">
                  <c:v>190.45564479334689</c:v>
                </c:pt>
                <c:pt idx="929">
                  <c:v>190.30123917824349</c:v>
                </c:pt>
                <c:pt idx="930">
                  <c:v>190.1466900515461</c:v>
                </c:pt>
                <c:pt idx="931">
                  <c:v>189.99199908731509</c:v>
                </c:pt>
                <c:pt idx="932">
                  <c:v>189.83716792183668</c:v>
                </c:pt>
                <c:pt idx="933">
                  <c:v>189.68219815478244</c:v>
                </c:pt>
                <c:pt idx="934">
                  <c:v>189.52709135032421</c:v>
                </c:pt>
                <c:pt idx="935">
                  <c:v>189.37184903820699</c:v>
                </c:pt>
                <c:pt idx="936">
                  <c:v>189.21647271478059</c:v>
                </c:pt>
                <c:pt idx="937">
                  <c:v>189.06096384399382</c:v>
                </c:pt>
                <c:pt idx="938">
                  <c:v>188.90532385835044</c:v>
                </c:pt>
                <c:pt idx="939">
                  <c:v>188.74955415983106</c:v>
                </c:pt>
                <c:pt idx="940">
                  <c:v>188.59365612078042</c:v>
                </c:pt>
                <c:pt idx="941">
                  <c:v>188.43763108476307</c:v>
                </c:pt>
                <c:pt idx="942">
                  <c:v>188.28148036738742</c:v>
                </c:pt>
                <c:pt idx="943">
                  <c:v>188.1252052571013</c:v>
                </c:pt>
                <c:pt idx="944">
                  <c:v>187.96880701595828</c:v>
                </c:pt>
                <c:pt idx="945">
                  <c:v>187.81228688035779</c:v>
                </c:pt>
                <c:pt idx="946">
                  <c:v>187.65564606175843</c:v>
                </c:pt>
                <c:pt idx="947">
                  <c:v>187.49888574736724</c:v>
                </c:pt>
                <c:pt idx="948">
                  <c:v>187.34200710080469</c:v>
                </c:pt>
                <c:pt idx="949">
                  <c:v>187.18501126274714</c:v>
                </c:pt>
                <c:pt idx="950">
                  <c:v>187.02789935154718</c:v>
                </c:pt>
                <c:pt idx="951">
                  <c:v>186.87067246383302</c:v>
                </c:pt>
                <c:pt idx="952">
                  <c:v>186.71333167508797</c:v>
                </c:pt>
                <c:pt idx="953">
                  <c:v>186.55587804021036</c:v>
                </c:pt>
                <c:pt idx="954">
                  <c:v>186.39831259405469</c:v>
                </c:pt>
                <c:pt idx="955">
                  <c:v>186.24063635195574</c:v>
                </c:pt>
                <c:pt idx="956">
                  <c:v>186.08285031023442</c:v>
                </c:pt>
                <c:pt idx="957">
                  <c:v>185.92495544668824</c:v>
                </c:pt>
                <c:pt idx="958">
                  <c:v>185.76695272106525</c:v>
                </c:pt>
                <c:pt idx="959">
                  <c:v>185.60884307552297</c:v>
                </c:pt>
                <c:pt idx="960">
                  <c:v>185.4506274350731</c:v>
                </c:pt>
                <c:pt idx="961">
                  <c:v>185.29230670801118</c:v>
                </c:pt>
                <c:pt idx="962">
                  <c:v>185.133881786334</c:v>
                </c:pt>
                <c:pt idx="963">
                  <c:v>184.97535354614286</c:v>
                </c:pt>
                <c:pt idx="964">
                  <c:v>184.81672284803506</c:v>
                </c:pt>
                <c:pt idx="965">
                  <c:v>184.65799053748259</c:v>
                </c:pt>
                <c:pt idx="966">
                  <c:v>184.4991574452003</c:v>
                </c:pt>
                <c:pt idx="967">
                  <c:v>184.34022438750131</c:v>
                </c:pt>
                <c:pt idx="968">
                  <c:v>184.18119216664334</c:v>
                </c:pt>
                <c:pt idx="969">
                  <c:v>184.02206157116331</c:v>
                </c:pt>
                <c:pt idx="970">
                  <c:v>183.86283337620256</c:v>
                </c:pt>
                <c:pt idx="971">
                  <c:v>183.70350834382208</c:v>
                </c:pt>
                <c:pt idx="972">
                  <c:v>183.54408722330896</c:v>
                </c:pt>
                <c:pt idx="973">
                  <c:v>183.38457075147306</c:v>
                </c:pt>
                <c:pt idx="974">
                  <c:v>183.22495965293572</c:v>
                </c:pt>
                <c:pt idx="975">
                  <c:v>183.06525464040968</c:v>
                </c:pt>
                <c:pt idx="976">
                  <c:v>182.90545641497084</c:v>
                </c:pt>
                <c:pt idx="977">
                  <c:v>182.74556566632285</c:v>
                </c:pt>
                <c:pt idx="978">
                  <c:v>182.58558307305327</c:v>
                </c:pt>
                <c:pt idx="979">
                  <c:v>182.4255093028832</c:v>
                </c:pt>
                <c:pt idx="980">
                  <c:v>182.26534501290945</c:v>
                </c:pt>
                <c:pt idx="981">
                  <c:v>182.10509084984022</c:v>
                </c:pt>
                <c:pt idx="982">
                  <c:v>181.94474745022359</c:v>
                </c:pt>
                <c:pt idx="983">
                  <c:v>181.78431544067078</c:v>
                </c:pt>
                <c:pt idx="984">
                  <c:v>181.62379543807208</c:v>
                </c:pt>
                <c:pt idx="985">
                  <c:v>181.46318804980768</c:v>
                </c:pt>
                <c:pt idx="986">
                  <c:v>181.30249387395222</c:v>
                </c:pt>
                <c:pt idx="987">
                  <c:v>181.14171349947441</c:v>
                </c:pt>
                <c:pt idx="988">
                  <c:v>180.98084750643034</c:v>
                </c:pt>
                <c:pt idx="989">
                  <c:v>180.81989646615276</c:v>
                </c:pt>
                <c:pt idx="990">
                  <c:v>180.65886094143434</c:v>
                </c:pt>
                <c:pt idx="991">
                  <c:v>180.49774148670659</c:v>
                </c:pt>
                <c:pt idx="992">
                  <c:v>180.33653864821372</c:v>
                </c:pt>
                <c:pt idx="993">
                  <c:v>180.17525296418253</c:v>
                </c:pt>
                <c:pt idx="994">
                  <c:v>180.01388496498714</c:v>
                </c:pt>
                <c:pt idx="995">
                  <c:v>179.85243517330989</c:v>
                </c:pt>
                <c:pt idx="996">
                  <c:v>179.690904104298</c:v>
                </c:pt>
                <c:pt idx="997">
                  <c:v>179.52929226571618</c:v>
                </c:pt>
                <c:pt idx="998">
                  <c:v>179.36760015809529</c:v>
                </c:pt>
                <c:pt idx="999">
                  <c:v>179.20582827487735</c:v>
                </c:pt>
                <c:pt idx="1000">
                  <c:v>179.04397710255691</c:v>
                </c:pt>
                <c:pt idx="1001">
                  <c:v>178.8820471208185</c:v>
                </c:pt>
                <c:pt idx="1002">
                  <c:v>178.7200388026711</c:v>
                </c:pt>
                <c:pt idx="1003">
                  <c:v>178.55795261457919</c:v>
                </c:pt>
                <c:pt idx="1004">
                  <c:v>178.3957890165901</c:v>
                </c:pt>
                <c:pt idx="1005">
                  <c:v>178.23354846245891</c:v>
                </c:pt>
                <c:pt idx="1006">
                  <c:v>178.07123139976974</c:v>
                </c:pt>
                <c:pt idx="1007">
                  <c:v>177.90883827005436</c:v>
                </c:pt>
                <c:pt idx="1008">
                  <c:v>177.74636950890775</c:v>
                </c:pt>
                <c:pt idx="1009">
                  <c:v>177.58382554610114</c:v>
                </c:pt>
                <c:pt idx="1010">
                  <c:v>177.42120680569201</c:v>
                </c:pt>
                <c:pt idx="1011">
                  <c:v>177.25851370613162</c:v>
                </c:pt>
                <c:pt idx="1012">
                  <c:v>177.09574666037008</c:v>
                </c:pt>
                <c:pt idx="1013">
                  <c:v>176.93290607595867</c:v>
                </c:pt>
                <c:pt idx="1014">
                  <c:v>176.76999235515007</c:v>
                </c:pt>
                <c:pt idx="1015">
                  <c:v>176.60700589499581</c:v>
                </c:pt>
                <c:pt idx="1016">
                  <c:v>176.44394708744221</c:v>
                </c:pt>
                <c:pt idx="1017">
                  <c:v>176.28081631942285</c:v>
                </c:pt>
                <c:pt idx="1018">
                  <c:v>176.11761397295032</c:v>
                </c:pt>
                <c:pt idx="1019">
                  <c:v>175.95434042520483</c:v>
                </c:pt>
                <c:pt idx="1020">
                  <c:v>175.79099604862125</c:v>
                </c:pt>
                <c:pt idx="1021">
                  <c:v>175.627581210974</c:v>
                </c:pt>
                <c:pt idx="1022">
                  <c:v>175.46409627546015</c:v>
                </c:pt>
                <c:pt idx="1023">
                  <c:v>175.30054160078055</c:v>
                </c:pt>
                <c:pt idx="1024">
                  <c:v>175.13691754121911</c:v>
                </c:pt>
                <c:pt idx="1025">
                  <c:v>174.97322444672031</c:v>
                </c:pt>
                <c:pt idx="1026">
                  <c:v>174.80946266296525</c:v>
                </c:pt>
                <c:pt idx="1027">
                  <c:v>174.64563253144556</c:v>
                </c:pt>
                <c:pt idx="1028">
                  <c:v>174.48173438953597</c:v>
                </c:pt>
                <c:pt idx="1029">
                  <c:v>174.31776857056539</c:v>
                </c:pt>
                <c:pt idx="1030">
                  <c:v>174.153735403886</c:v>
                </c:pt>
                <c:pt idx="1031">
                  <c:v>173.98963521494133</c:v>
                </c:pt>
                <c:pt idx="1032">
                  <c:v>173.82546832533251</c:v>
                </c:pt>
                <c:pt idx="1033">
                  <c:v>173.66123505288346</c:v>
                </c:pt>
                <c:pt idx="1034">
                  <c:v>173.49693571170408</c:v>
                </c:pt>
                <c:pt idx="1035">
                  <c:v>173.33257061225277</c:v>
                </c:pt>
                <c:pt idx="1036">
                  <c:v>173.1681400613972</c:v>
                </c:pt>
                <c:pt idx="1037">
                  <c:v>173.00364436247398</c:v>
                </c:pt>
                <c:pt idx="1038">
                  <c:v>172.83908381534675</c:v>
                </c:pt>
                <c:pt idx="1039">
                  <c:v>172.67445871646365</c:v>
                </c:pt>
                <c:pt idx="1040">
                  <c:v>172.50976935891288</c:v>
                </c:pt>
                <c:pt idx="1041">
                  <c:v>172.34501603247773</c:v>
                </c:pt>
                <c:pt idx="1042">
                  <c:v>172.18019902369005</c:v>
                </c:pt>
                <c:pt idx="1043">
                  <c:v>172.01531861588285</c:v>
                </c:pt>
                <c:pt idx="1044">
                  <c:v>171.85037508924157</c:v>
                </c:pt>
                <c:pt idx="1045">
                  <c:v>171.68536872085468</c:v>
                </c:pt>
                <c:pt idx="1046">
                  <c:v>171.52029978476287</c:v>
                </c:pt>
                <c:pt idx="1047">
                  <c:v>171.35516855200746</c:v>
                </c:pt>
                <c:pt idx="1048">
                  <c:v>171.18997529067778</c:v>
                </c:pt>
                <c:pt idx="1049">
                  <c:v>171.0247202659576</c:v>
                </c:pt>
                <c:pt idx="1050">
                  <c:v>170.85940374017051</c:v>
                </c:pt>
                <c:pt idx="1051">
                  <c:v>170.6940259728247</c:v>
                </c:pt>
                <c:pt idx="1052">
                  <c:v>170.5285872206565</c:v>
                </c:pt>
                <c:pt idx="1053">
                  <c:v>170.3630877376732</c:v>
                </c:pt>
                <c:pt idx="1054">
                  <c:v>170.19752777519534</c:v>
                </c:pt>
                <c:pt idx="1055">
                  <c:v>170.03190758189731</c:v>
                </c:pt>
                <c:pt idx="1056">
                  <c:v>169.86622740384831</c:v>
                </c:pt>
                <c:pt idx="1057">
                  <c:v>169.70048748455153</c:v>
                </c:pt>
                <c:pt idx="1058">
                  <c:v>169.5346880649831</c:v>
                </c:pt>
                <c:pt idx="1059">
                  <c:v>169.36882938363021</c:v>
                </c:pt>
                <c:pt idx="1060">
                  <c:v>169.20291167652817</c:v>
                </c:pt>
                <c:pt idx="1061">
                  <c:v>169.03693517729738</c:v>
                </c:pt>
                <c:pt idx="1062">
                  <c:v>168.87090011717913</c:v>
                </c:pt>
                <c:pt idx="1063">
                  <c:v>168.70480672507054</c:v>
                </c:pt>
                <c:pt idx="1064">
                  <c:v>168.53865522755962</c:v>
                </c:pt>
                <c:pt idx="1065">
                  <c:v>168.37244584895871</c:v>
                </c:pt>
                <c:pt idx="1066">
                  <c:v>168.20617881133816</c:v>
                </c:pt>
                <c:pt idx="1067">
                  <c:v>168.03985433455864</c:v>
                </c:pt>
                <c:pt idx="1068">
                  <c:v>167.87347263630349</c:v>
                </c:pt>
                <c:pt idx="1069">
                  <c:v>167.70703393210985</c:v>
                </c:pt>
                <c:pt idx="1070">
                  <c:v>167.54053843539987</c:v>
                </c:pt>
                <c:pt idx="1071">
                  <c:v>167.3739863575108</c:v>
                </c:pt>
                <c:pt idx="1072">
                  <c:v>167.20737790772478</c:v>
                </c:pt>
                <c:pt idx="1073">
                  <c:v>167.04071329329787</c:v>
                </c:pt>
                <c:pt idx="1074">
                  <c:v>166.87399271948928</c:v>
                </c:pt>
                <c:pt idx="1075">
                  <c:v>166.70721638958878</c:v>
                </c:pt>
                <c:pt idx="1076">
                  <c:v>166.54038450494491</c:v>
                </c:pt>
                <c:pt idx="1077">
                  <c:v>166.37349726499187</c:v>
                </c:pt>
                <c:pt idx="1078">
                  <c:v>166.20655486727614</c:v>
                </c:pt>
                <c:pt idx="1079">
                  <c:v>166.0395575074829</c:v>
                </c:pt>
                <c:pt idx="1080">
                  <c:v>165.87250537946153</c:v>
                </c:pt>
                <c:pt idx="1081">
                  <c:v>165.70539867525085</c:v>
                </c:pt>
                <c:pt idx="1082">
                  <c:v>165.53823758510424</c:v>
                </c:pt>
                <c:pt idx="1083">
                  <c:v>165.37102229751366</c:v>
                </c:pt>
                <c:pt idx="1084">
                  <c:v>165.20375299923376</c:v>
                </c:pt>
                <c:pt idx="1085">
                  <c:v>165.03642987530543</c:v>
                </c:pt>
                <c:pt idx="1086">
                  <c:v>164.86905310907886</c:v>
                </c:pt>
                <c:pt idx="1087">
                  <c:v>164.70162288223642</c:v>
                </c:pt>
                <c:pt idx="1088">
                  <c:v>164.53413937481471</c:v>
                </c:pt>
                <c:pt idx="1089">
                  <c:v>164.36660276522682</c:v>
                </c:pt>
                <c:pt idx="1090">
                  <c:v>164.19901323028364</c:v>
                </c:pt>
                <c:pt idx="1091">
                  <c:v>164.03137094521529</c:v>
                </c:pt>
                <c:pt idx="1092">
                  <c:v>163.86367608369173</c:v>
                </c:pt>
                <c:pt idx="1093">
                  <c:v>163.69592881784345</c:v>
                </c:pt>
                <c:pt idx="1094">
                  <c:v>163.52812931828146</c:v>
                </c:pt>
                <c:pt idx="1095">
                  <c:v>163.36027775411733</c:v>
                </c:pt>
                <c:pt idx="1096">
                  <c:v>163.19237429298227</c:v>
                </c:pt>
                <c:pt idx="1097">
                  <c:v>163.02441910104667</c:v>
                </c:pt>
                <c:pt idx="1098">
                  <c:v>162.85641234303856</c:v>
                </c:pt>
                <c:pt idx="1099">
                  <c:v>162.68835418226263</c:v>
                </c:pt>
                <c:pt idx="1100">
                  <c:v>162.52024478061784</c:v>
                </c:pt>
                <c:pt idx="1101">
                  <c:v>162.35208429861578</c:v>
                </c:pt>
                <c:pt idx="1102">
                  <c:v>162.18387289539805</c:v>
                </c:pt>
                <c:pt idx="1103">
                  <c:v>162.0156107287537</c:v>
                </c:pt>
                <c:pt idx="1104">
                  <c:v>161.84729795513624</c:v>
                </c:pt>
                <c:pt idx="1105">
                  <c:v>161.67893472968029</c:v>
                </c:pt>
                <c:pt idx="1106">
                  <c:v>161.51052120621836</c:v>
                </c:pt>
                <c:pt idx="1107">
                  <c:v>161.34205753729677</c:v>
                </c:pt>
                <c:pt idx="1108">
                  <c:v>161.17354387419178</c:v>
                </c:pt>
                <c:pt idx="1109">
                  <c:v>161.00498036692531</c:v>
                </c:pt>
                <c:pt idx="1110">
                  <c:v>160.83636716428032</c:v>
                </c:pt>
                <c:pt idx="1111">
                  <c:v>160.66770441381607</c:v>
                </c:pt>
                <c:pt idx="1112">
                  <c:v>160.49899226188316</c:v>
                </c:pt>
                <c:pt idx="1113">
                  <c:v>160.330230853638</c:v>
                </c:pt>
                <c:pt idx="1114">
                  <c:v>160.16142033305783</c:v>
                </c:pt>
                <c:pt idx="1115">
                  <c:v>159.99256084295436</c:v>
                </c:pt>
                <c:pt idx="1116">
                  <c:v>159.82365252498838</c:v>
                </c:pt>
                <c:pt idx="1117">
                  <c:v>159.65469551968317</c:v>
                </c:pt>
                <c:pt idx="1118">
                  <c:v>159.48568996643849</c:v>
                </c:pt>
                <c:pt idx="1119">
                  <c:v>159.31663600354361</c:v>
                </c:pt>
                <c:pt idx="1120">
                  <c:v>159.14753376819087</c:v>
                </c:pt>
                <c:pt idx="1121">
                  <c:v>158.97838339648843</c:v>
                </c:pt>
                <c:pt idx="1122">
                  <c:v>158.80918502347311</c:v>
                </c:pt>
                <c:pt idx="1123">
                  <c:v>158.63993878312314</c:v>
                </c:pt>
                <c:pt idx="1124">
                  <c:v>158.47064480837042</c:v>
                </c:pt>
                <c:pt idx="1125">
                  <c:v>158.3013032311128</c:v>
                </c:pt>
                <c:pt idx="1126">
                  <c:v>158.13191418222598</c:v>
                </c:pt>
                <c:pt idx="1127">
                  <c:v>157.96247779157571</c:v>
                </c:pt>
                <c:pt idx="1128">
                  <c:v>157.79299418802907</c:v>
                </c:pt>
                <c:pt idx="1129">
                  <c:v>157.6234634994662</c:v>
                </c:pt>
                <c:pt idx="1130">
                  <c:v>157.45388585279161</c:v>
                </c:pt>
                <c:pt idx="1131">
                  <c:v>157.28426137394538</c:v>
                </c:pt>
                <c:pt idx="1132">
                  <c:v>157.11459018791385</c:v>
                </c:pt>
                <c:pt idx="1133">
                  <c:v>156.94487241874089</c:v>
                </c:pt>
                <c:pt idx="1134">
                  <c:v>156.77510818953834</c:v>
                </c:pt>
                <c:pt idx="1135">
                  <c:v>156.60529762249658</c:v>
                </c:pt>
                <c:pt idx="1136">
                  <c:v>156.43544083889478</c:v>
                </c:pt>
                <c:pt idx="1137">
                  <c:v>156.2655379591113</c:v>
                </c:pt>
                <c:pt idx="1138">
                  <c:v>156.09558910263357</c:v>
                </c:pt>
                <c:pt idx="1139">
                  <c:v>155.92559438806822</c:v>
                </c:pt>
                <c:pt idx="1140">
                  <c:v>155.75555393315054</c:v>
                </c:pt>
                <c:pt idx="1141">
                  <c:v>155.58546785475448</c:v>
                </c:pt>
                <c:pt idx="1142">
                  <c:v>155.41533626890191</c:v>
                </c:pt>
                <c:pt idx="1143">
                  <c:v>155.24515929077194</c:v>
                </c:pt>
                <c:pt idx="1144">
                  <c:v>155.0749370347103</c:v>
                </c:pt>
                <c:pt idx="1145">
                  <c:v>154.9046696142384</c:v>
                </c:pt>
                <c:pt idx="1146">
                  <c:v>154.73435714206215</c:v>
                </c:pt>
                <c:pt idx="1147">
                  <c:v>154.56399973008098</c:v>
                </c:pt>
                <c:pt idx="1148">
                  <c:v>154.39359748939646</c:v>
                </c:pt>
                <c:pt idx="1149">
                  <c:v>154.22315053032088</c:v>
                </c:pt>
                <c:pt idx="1150">
                  <c:v>154.05265896238581</c:v>
                </c:pt>
                <c:pt idx="1151">
                  <c:v>153.88212289435023</c:v>
                </c:pt>
                <c:pt idx="1152">
                  <c:v>153.71154243420906</c:v>
                </c:pt>
                <c:pt idx="1153">
                  <c:v>153.54091768920111</c:v>
                </c:pt>
                <c:pt idx="1154">
                  <c:v>153.37024876581702</c:v>
                </c:pt>
                <c:pt idx="1155">
                  <c:v>153.19953576980726</c:v>
                </c:pt>
                <c:pt idx="1156">
                  <c:v>153.02877880619002</c:v>
                </c:pt>
                <c:pt idx="1157">
                  <c:v>152.85797797925866</c:v>
                </c:pt>
                <c:pt idx="1158">
                  <c:v>152.6871333925894</c:v>
                </c:pt>
                <c:pt idx="1159">
                  <c:v>152.51624514904884</c:v>
                </c:pt>
                <c:pt idx="1160">
                  <c:v>152.34531335080123</c:v>
                </c:pt>
                <c:pt idx="1161">
                  <c:v>152.17433809931578</c:v>
                </c:pt>
                <c:pt idx="1162">
                  <c:v>152.00331949537389</c:v>
                </c:pt>
                <c:pt idx="1163">
                  <c:v>151.83225763907612</c:v>
                </c:pt>
                <c:pt idx="1164">
                  <c:v>151.66115262984931</c:v>
                </c:pt>
                <c:pt idx="1165">
                  <c:v>151.49000456645325</c:v>
                </c:pt>
                <c:pt idx="1166">
                  <c:v>151.31881354698766</c:v>
                </c:pt>
                <c:pt idx="1167">
                  <c:v>151.14757966889886</c:v>
                </c:pt>
                <c:pt idx="1168">
                  <c:v>150.97630302898637</c:v>
                </c:pt>
                <c:pt idx="1169">
                  <c:v>150.80498372340932</c:v>
                </c:pt>
                <c:pt idx="1170">
                  <c:v>150.63362184769321</c:v>
                </c:pt>
                <c:pt idx="1171">
                  <c:v>150.4622174967358</c:v>
                </c:pt>
                <c:pt idx="1172">
                  <c:v>150.29077076481386</c:v>
                </c:pt>
                <c:pt idx="1173">
                  <c:v>150.11928174558895</c:v>
                </c:pt>
                <c:pt idx="1174">
                  <c:v>149.94775053211384</c:v>
                </c:pt>
                <c:pt idx="1175">
                  <c:v>149.77617721683836</c:v>
                </c:pt>
                <c:pt idx="1176">
                  <c:v>149.60456189161539</c:v>
                </c:pt>
                <c:pt idx="1177">
                  <c:v>149.43290464770683</c:v>
                </c:pt>
                <c:pt idx="1178">
                  <c:v>149.26120557578929</c:v>
                </c:pt>
                <c:pt idx="1179">
                  <c:v>149.0894647659598</c:v>
                </c:pt>
                <c:pt idx="1180">
                  <c:v>148.91768230774147</c:v>
                </c:pt>
                <c:pt idx="1181">
                  <c:v>148.74585829008927</c:v>
                </c:pt>
                <c:pt idx="1182">
                  <c:v>148.57399280139515</c:v>
                </c:pt>
                <c:pt idx="1183">
                  <c:v>148.40208592949392</c:v>
                </c:pt>
                <c:pt idx="1184">
                  <c:v>148.2301377616682</c:v>
                </c:pt>
                <c:pt idx="1185">
                  <c:v>148.05814838465403</c:v>
                </c:pt>
                <c:pt idx="1186">
                  <c:v>147.88611788464593</c:v>
                </c:pt>
                <c:pt idx="1187">
                  <c:v>147.71404634730223</c:v>
                </c:pt>
                <c:pt idx="1188">
                  <c:v>147.54193385774985</c:v>
                </c:pt>
                <c:pt idx="1189">
                  <c:v>147.3697805005898</c:v>
                </c:pt>
                <c:pt idx="1190">
                  <c:v>147.19758635990172</c:v>
                </c:pt>
                <c:pt idx="1191">
                  <c:v>147.02535151924914</c:v>
                </c:pt>
                <c:pt idx="1192">
                  <c:v>146.85307606168408</c:v>
                </c:pt>
                <c:pt idx="1193">
                  <c:v>146.68076006975201</c:v>
                </c:pt>
                <c:pt idx="1194">
                  <c:v>146.50840362549638</c:v>
                </c:pt>
                <c:pt idx="1195">
                  <c:v>146.33600681046369</c:v>
                </c:pt>
                <c:pt idx="1196">
                  <c:v>146.16356970570749</c:v>
                </c:pt>
                <c:pt idx="1197">
                  <c:v>145.99109239179367</c:v>
                </c:pt>
                <c:pt idx="1198">
                  <c:v>145.8185749488043</c:v>
                </c:pt>
                <c:pt idx="1199">
                  <c:v>145.64601745634261</c:v>
                </c:pt>
                <c:pt idx="1200">
                  <c:v>145.47341999353699</c:v>
                </c:pt>
                <c:pt idx="1201">
                  <c:v>145.30078263904559</c:v>
                </c:pt>
                <c:pt idx="1202">
                  <c:v>145.12810547106045</c:v>
                </c:pt>
                <c:pt idx="1203">
                  <c:v>144.95538856731187</c:v>
                </c:pt>
                <c:pt idx="1204">
                  <c:v>144.78263200507254</c:v>
                </c:pt>
                <c:pt idx="1205">
                  <c:v>144.60983586116168</c:v>
                </c:pt>
                <c:pt idx="1206">
                  <c:v>144.43700021194911</c:v>
                </c:pt>
                <c:pt idx="1207">
                  <c:v>144.26412513335924</c:v>
                </c:pt>
                <c:pt idx="1208">
                  <c:v>144.09121070087528</c:v>
                </c:pt>
                <c:pt idx="1209">
                  <c:v>143.91825698954293</c:v>
                </c:pt>
                <c:pt idx="1210">
                  <c:v>143.74526407397445</c:v>
                </c:pt>
                <c:pt idx="1211">
                  <c:v>143.5722320283524</c:v>
                </c:pt>
                <c:pt idx="1212">
                  <c:v>143.3991609264335</c:v>
                </c:pt>
                <c:pt idx="1213">
                  <c:v>143.22605084155239</c:v>
                </c:pt>
                <c:pt idx="1214">
                  <c:v>143.05290184662545</c:v>
                </c:pt>
                <c:pt idx="1215">
                  <c:v>142.87971401415427</c:v>
                </c:pt>
                <c:pt idx="1216">
                  <c:v>142.70648741622938</c:v>
                </c:pt>
                <c:pt idx="1217">
                  <c:v>142.53322212453386</c:v>
                </c:pt>
                <c:pt idx="1218">
                  <c:v>142.35991821034699</c:v>
                </c:pt>
                <c:pt idx="1219">
                  <c:v>142.18657574454753</c:v>
                </c:pt>
                <c:pt idx="1220">
                  <c:v>142.0131947976173</c:v>
                </c:pt>
                <c:pt idx="1221">
                  <c:v>141.83977543964471</c:v>
                </c:pt>
                <c:pt idx="1222">
                  <c:v>141.66631774032794</c:v>
                </c:pt>
                <c:pt idx="1223">
                  <c:v>141.49282176897853</c:v>
                </c:pt>
                <c:pt idx="1224">
                  <c:v>141.31928759452447</c:v>
                </c:pt>
                <c:pt idx="1225">
                  <c:v>141.14571528551363</c:v>
                </c:pt>
                <c:pt idx="1226">
                  <c:v>140.97210491011683</c:v>
                </c:pt>
                <c:pt idx="1227">
                  <c:v>140.79845653613137</c:v>
                </c:pt>
                <c:pt idx="1228">
                  <c:v>140.6247702309837</c:v>
                </c:pt>
                <c:pt idx="1229">
                  <c:v>140.45104606173311</c:v>
                </c:pt>
                <c:pt idx="1230">
                  <c:v>140.27728409507426</c:v>
                </c:pt>
                <c:pt idx="1231">
                  <c:v>140.10348439734079</c:v>
                </c:pt>
                <c:pt idx="1232">
                  <c:v>139.92964703450789</c:v>
                </c:pt>
                <c:pt idx="1233">
                  <c:v>139.75577207219553</c:v>
                </c:pt>
                <c:pt idx="1234">
                  <c:v>139.58185957567136</c:v>
                </c:pt>
                <c:pt idx="1235">
                  <c:v>139.4079096098537</c:v>
                </c:pt>
                <c:pt idx="1236">
                  <c:v>139.23392223931427</c:v>
                </c:pt>
                <c:pt idx="1237">
                  <c:v>139.05989752828134</c:v>
                </c:pt>
                <c:pt idx="1238">
                  <c:v>138.88583554064209</c:v>
                </c:pt>
                <c:pt idx="1239">
                  <c:v>138.71173633994607</c:v>
                </c:pt>
                <c:pt idx="1240">
                  <c:v>138.53759998940731</c:v>
                </c:pt>
                <c:pt idx="1241">
                  <c:v>138.36342655190748</c:v>
                </c:pt>
                <c:pt idx="1242">
                  <c:v>138.18921608999838</c:v>
                </c:pt>
                <c:pt idx="1243">
                  <c:v>138.01496866590483</c:v>
                </c:pt>
                <c:pt idx="1244">
                  <c:v>137.84068434152709</c:v>
                </c:pt>
                <c:pt idx="1245">
                  <c:v>137.66636317844367</c:v>
                </c:pt>
                <c:pt idx="1246">
                  <c:v>137.49200523791379</c:v>
                </c:pt>
                <c:pt idx="1247">
                  <c:v>137.31761058088</c:v>
                </c:pt>
                <c:pt idx="1248">
                  <c:v>137.14317926797074</c:v>
                </c:pt>
                <c:pt idx="1249">
                  <c:v>136.96871135950292</c:v>
                </c:pt>
                <c:pt idx="1250">
                  <c:v>136.79420691548415</c:v>
                </c:pt>
                <c:pt idx="1251">
                  <c:v>136.61966599561546</c:v>
                </c:pt>
                <c:pt idx="1252">
                  <c:v>136.44508865929365</c:v>
                </c:pt>
                <c:pt idx="1253">
                  <c:v>136.27047496561363</c:v>
                </c:pt>
                <c:pt idx="1254">
                  <c:v>136.09582497337095</c:v>
                </c:pt>
                <c:pt idx="1255">
                  <c:v>135.92113874106391</c:v>
                </c:pt>
                <c:pt idx="1256">
                  <c:v>135.74641632689617</c:v>
                </c:pt>
                <c:pt idx="1257">
                  <c:v>135.57165778877894</c:v>
                </c:pt>
                <c:pt idx="1258">
                  <c:v>135.3968631843332</c:v>
                </c:pt>
                <c:pt idx="1259">
                  <c:v>135.22203257089194</c:v>
                </c:pt>
                <c:pt idx="1260">
                  <c:v>135.04716600550267</c:v>
                </c:pt>
                <c:pt idx="1261">
                  <c:v>134.87226354492921</c:v>
                </c:pt>
                <c:pt idx="1262">
                  <c:v>134.69732524565433</c:v>
                </c:pt>
                <c:pt idx="1263">
                  <c:v>134.52235116388144</c:v>
                </c:pt>
                <c:pt idx="1264">
                  <c:v>134.34734135553725</c:v>
                </c:pt>
                <c:pt idx="1265">
                  <c:v>134.17229587627335</c:v>
                </c:pt>
                <c:pt idx="1266">
                  <c:v>133.99721478146881</c:v>
                </c:pt>
                <c:pt idx="1267">
                  <c:v>133.82209812623194</c:v>
                </c:pt>
                <c:pt idx="1268">
                  <c:v>133.64694596540249</c:v>
                </c:pt>
                <c:pt idx="1269">
                  <c:v>133.47175835355358</c:v>
                </c:pt>
                <c:pt idx="1270">
                  <c:v>133.29653534499383</c:v>
                </c:pt>
                <c:pt idx="1271">
                  <c:v>133.12127699376927</c:v>
                </c:pt>
                <c:pt idx="1272">
                  <c:v>132.94598335366541</c:v>
                </c:pt>
                <c:pt idx="1273">
                  <c:v>132.77065447820908</c:v>
                </c:pt>
                <c:pt idx="1274">
                  <c:v>132.59529042067049</c:v>
                </c:pt>
                <c:pt idx="1275">
                  <c:v>132.41989123406506</c:v>
                </c:pt>
                <c:pt idx="1276">
                  <c:v>132.24445697115524</c:v>
                </c:pt>
                <c:pt idx="1277">
                  <c:v>132.06898768445268</c:v>
                </c:pt>
                <c:pt idx="1278">
                  <c:v>131.89348342621972</c:v>
                </c:pt>
                <c:pt idx="1279">
                  <c:v>131.71794424847155</c:v>
                </c:pt>
                <c:pt idx="1280">
                  <c:v>131.54237020297779</c:v>
                </c:pt>
                <c:pt idx="1281">
                  <c:v>131.36676134126455</c:v>
                </c:pt>
                <c:pt idx="1282">
                  <c:v>131.19111771461587</c:v>
                </c:pt>
                <c:pt idx="1283">
                  <c:v>131.01543937407587</c:v>
                </c:pt>
                <c:pt idx="1284">
                  <c:v>130.83972637045025</c:v>
                </c:pt>
                <c:pt idx="1285">
                  <c:v>130.663978754308</c:v>
                </c:pt>
                <c:pt idx="1286">
                  <c:v>130.48819657598349</c:v>
                </c:pt>
                <c:pt idx="1287">
                  <c:v>130.3123798855776</c:v>
                </c:pt>
                <c:pt idx="1288">
                  <c:v>130.1365287329599</c:v>
                </c:pt>
                <c:pt idx="1289">
                  <c:v>129.96064316777</c:v>
                </c:pt>
                <c:pt idx="1290">
                  <c:v>129.78472323941949</c:v>
                </c:pt>
                <c:pt idx="1291">
                  <c:v>129.60876899709325</c:v>
                </c:pt>
                <c:pt idx="1292">
                  <c:v>129.43278048975134</c:v>
                </c:pt>
                <c:pt idx="1293">
                  <c:v>129.25675776613042</c:v>
                </c:pt>
                <c:pt idx="1294">
                  <c:v>129.08070087474553</c:v>
                </c:pt>
                <c:pt idx="1295">
                  <c:v>128.90460986389149</c:v>
                </c:pt>
                <c:pt idx="1296">
                  <c:v>128.72848478164451</c:v>
                </c:pt>
                <c:pt idx="1297">
                  <c:v>128.55232567586378</c:v>
                </c:pt>
                <c:pt idx="1298">
                  <c:v>128.37613259419302</c:v>
                </c:pt>
                <c:pt idx="1299">
                  <c:v>128.1999055840619</c:v>
                </c:pt>
                <c:pt idx="1300">
                  <c:v>128.02364469268758</c:v>
                </c:pt>
                <c:pt idx="1301">
                  <c:v>127.84734996707621</c:v>
                </c:pt>
                <c:pt idx="1302">
                  <c:v>127.67102145402446</c:v>
                </c:pt>
                <c:pt idx="1303">
                  <c:v>127.49465920012085</c:v>
                </c:pt>
                <c:pt idx="1304">
                  <c:v>127.31826325174735</c:v>
                </c:pt>
                <c:pt idx="1305">
                  <c:v>127.14183365508065</c:v>
                </c:pt>
                <c:pt idx="1306">
                  <c:v>126.96537045609369</c:v>
                </c:pt>
                <c:pt idx="1307">
                  <c:v>126.78887370055705</c:v>
                </c:pt>
                <c:pt idx="1308">
                  <c:v>126.61234343404035</c:v>
                </c:pt>
                <c:pt idx="1309">
                  <c:v>126.43577970191352</c:v>
                </c:pt>
                <c:pt idx="1310">
                  <c:v>126.25918254934834</c:v>
                </c:pt>
                <c:pt idx="1311">
                  <c:v>126.0825520213197</c:v>
                </c:pt>
                <c:pt idx="1312">
                  <c:v>125.90588816260691</c:v>
                </c:pt>
                <c:pt idx="1313">
                  <c:v>125.72919101779512</c:v>
                </c:pt>
                <c:pt idx="1314">
                  <c:v>125.5524606312766</c:v>
                </c:pt>
                <c:pt idx="1315">
                  <c:v>125.37569704725195</c:v>
                </c:pt>
                <c:pt idx="1316">
                  <c:v>125.19890030973157</c:v>
                </c:pt>
                <c:pt idx="1317">
                  <c:v>125.02207046253679</c:v>
                </c:pt>
                <c:pt idx="1318">
                  <c:v>124.84520754930125</c:v>
                </c:pt>
                <c:pt idx="1319">
                  <c:v>124.66831161347204</c:v>
                </c:pt>
                <c:pt idx="1320">
                  <c:v>124.49138269831113</c:v>
                </c:pt>
                <c:pt idx="1321">
                  <c:v>124.31442084689635</c:v>
                </c:pt>
                <c:pt idx="1322">
                  <c:v>124.13742610212292</c:v>
                </c:pt>
                <c:pt idx="1323">
                  <c:v>123.96039850670435</c:v>
                </c:pt>
                <c:pt idx="1324">
                  <c:v>123.78333810317388</c:v>
                </c:pt>
                <c:pt idx="1325">
                  <c:v>123.60624493388558</c:v>
                </c:pt>
                <c:pt idx="1326">
                  <c:v>123.4291190410155</c:v>
                </c:pt>
                <c:pt idx="1327">
                  <c:v>123.25196046656291</c:v>
                </c:pt>
                <c:pt idx="1328">
                  <c:v>123.07476925235143</c:v>
                </c:pt>
                <c:pt idx="1329">
                  <c:v>122.89754544003023</c:v>
                </c:pt>
                <c:pt idx="1330">
                  <c:v>122.72028907107494</c:v>
                </c:pt>
                <c:pt idx="1331">
                  <c:v>122.54300018678924</c:v>
                </c:pt>
                <c:pt idx="1332">
                  <c:v>122.36567882830542</c:v>
                </c:pt>
                <c:pt idx="1333">
                  <c:v>122.18832503658595</c:v>
                </c:pt>
                <c:pt idx="1334">
                  <c:v>122.01093885242437</c:v>
                </c:pt>
                <c:pt idx="1335">
                  <c:v>121.83352031644641</c:v>
                </c:pt>
                <c:pt idx="1336">
                  <c:v>121.65606946911102</c:v>
                </c:pt>
                <c:pt idx="1337">
                  <c:v>121.47858635071154</c:v>
                </c:pt>
                <c:pt idx="1338">
                  <c:v>121.30107100137674</c:v>
                </c:pt>
                <c:pt idx="1339">
                  <c:v>121.12352346107181</c:v>
                </c:pt>
                <c:pt idx="1340">
                  <c:v>120.94594376959944</c:v>
                </c:pt>
                <c:pt idx="1341">
                  <c:v>120.76833196660094</c:v>
                </c:pt>
                <c:pt idx="1342">
                  <c:v>120.59068809155708</c:v>
                </c:pt>
                <c:pt idx="1343">
                  <c:v>120.41301218378932</c:v>
                </c:pt>
                <c:pt idx="1344">
                  <c:v>120.23530428246065</c:v>
                </c:pt>
                <c:pt idx="1345">
                  <c:v>120.05756442657665</c:v>
                </c:pt>
                <c:pt idx="1346">
                  <c:v>119.87979265498653</c:v>
                </c:pt>
                <c:pt idx="1347">
                  <c:v>119.70198900638405</c:v>
                </c:pt>
                <c:pt idx="1348">
                  <c:v>119.52415351930847</c:v>
                </c:pt>
                <c:pt idx="1349">
                  <c:v>119.34628623214566</c:v>
                </c:pt>
                <c:pt idx="1350">
                  <c:v>119.16838718312889</c:v>
                </c:pt>
                <c:pt idx="1351">
                  <c:v>118.99045641033979</c:v>
                </c:pt>
                <c:pt idx="1352">
                  <c:v>118.81249395170954</c:v>
                </c:pt>
                <c:pt idx="1353">
                  <c:v>118.63449984501938</c:v>
                </c:pt>
                <c:pt idx="1354">
                  <c:v>118.45647412790193</c:v>
                </c:pt>
                <c:pt idx="1355">
                  <c:v>118.27841683784195</c:v>
                </c:pt>
                <c:pt idx="1356">
                  <c:v>118.10032801217719</c:v>
                </c:pt>
                <c:pt idx="1357">
                  <c:v>117.92220768809935</c:v>
                </c:pt>
                <c:pt idx="1358">
                  <c:v>117.74405590265503</c:v>
                </c:pt>
                <c:pt idx="1359">
                  <c:v>117.56587269274651</c:v>
                </c:pt>
                <c:pt idx="1360">
                  <c:v>117.38765809513279</c:v>
                </c:pt>
                <c:pt idx="1361">
                  <c:v>117.20941214643021</c:v>
                </c:pt>
                <c:pt idx="1362">
                  <c:v>117.03113488311367</c:v>
                </c:pt>
                <c:pt idx="1363">
                  <c:v>116.85282634151709</c:v>
                </c:pt>
                <c:pt idx="1364">
                  <c:v>116.67448655783456</c:v>
                </c:pt>
                <c:pt idx="1365">
                  <c:v>116.49611556812108</c:v>
                </c:pt>
                <c:pt idx="1366">
                  <c:v>116.31771340829343</c:v>
                </c:pt>
                <c:pt idx="1367">
                  <c:v>116.13928011413088</c:v>
                </c:pt>
                <c:pt idx="1368">
                  <c:v>115.96081572127621</c:v>
                </c:pt>
                <c:pt idx="1369">
                  <c:v>115.78232026523642</c:v>
                </c:pt>
                <c:pt idx="1370">
                  <c:v>115.60379378138352</c:v>
                </c:pt>
                <c:pt idx="1371">
                  <c:v>115.42523630495526</c:v>
                </c:pt>
                <c:pt idx="1372">
                  <c:v>115.24664787105627</c:v>
                </c:pt>
                <c:pt idx="1373">
                  <c:v>115.06802851465841</c:v>
                </c:pt>
                <c:pt idx="1374">
                  <c:v>114.88937827060187</c:v>
                </c:pt>
                <c:pt idx="1375">
                  <c:v>114.71069717359575</c:v>
                </c:pt>
                <c:pt idx="1376">
                  <c:v>114.531985258219</c:v>
                </c:pt>
                <c:pt idx="1377">
                  <c:v>114.35324255892108</c:v>
                </c:pt>
                <c:pt idx="1378">
                  <c:v>114.1744691100227</c:v>
                </c:pt>
                <c:pt idx="1379">
                  <c:v>113.99566494571673</c:v>
                </c:pt>
                <c:pt idx="1380">
                  <c:v>113.81683010006874</c:v>
                </c:pt>
                <c:pt idx="1381">
                  <c:v>113.63796460701786</c:v>
                </c:pt>
                <c:pt idx="1382">
                  <c:v>113.45906850037755</c:v>
                </c:pt>
                <c:pt idx="1383">
                  <c:v>113.28014181383622</c:v>
                </c:pt>
                <c:pt idx="1384">
                  <c:v>113.10118458095802</c:v>
                </c:pt>
                <c:pt idx="1385">
                  <c:v>112.92219683518363</c:v>
                </c:pt>
                <c:pt idx="1386">
                  <c:v>112.74317860983075</c:v>
                </c:pt>
                <c:pt idx="1387">
                  <c:v>112.56412993809512</c:v>
                </c:pt>
                <c:pt idx="1388">
                  <c:v>112.38505085305094</c:v>
                </c:pt>
                <c:pt idx="1389">
                  <c:v>112.20594138765175</c:v>
                </c:pt>
                <c:pt idx="1390">
                  <c:v>112.02680157473098</c:v>
                </c:pt>
                <c:pt idx="1391">
                  <c:v>111.84763144700277</c:v>
                </c:pt>
                <c:pt idx="1392">
                  <c:v>111.66843103706259</c:v>
                </c:pt>
                <c:pt idx="1393">
                  <c:v>111.48920037738787</c:v>
                </c:pt>
                <c:pt idx="1394">
                  <c:v>111.3099395003388</c:v>
                </c:pt>
                <c:pt idx="1395">
                  <c:v>111.13064843815881</c:v>
                </c:pt>
                <c:pt idx="1396">
                  <c:v>110.95132722297537</c:v>
                </c:pt>
                <c:pt idx="1397">
                  <c:v>110.77197588680069</c:v>
                </c:pt>
                <c:pt idx="1398">
                  <c:v>110.59259446153212</c:v>
                </c:pt>
                <c:pt idx="1399">
                  <c:v>110.41318297895309</c:v>
                </c:pt>
                <c:pt idx="1400">
                  <c:v>110.23374147073358</c:v>
                </c:pt>
                <c:pt idx="1401">
                  <c:v>110.05426996843076</c:v>
                </c:pt>
                <c:pt idx="1402">
                  <c:v>109.87476850348972</c:v>
                </c:pt>
                <c:pt idx="1403">
                  <c:v>109.69523710724395</c:v>
                </c:pt>
                <c:pt idx="1404">
                  <c:v>109.51567581091616</c:v>
                </c:pt>
                <c:pt idx="1405">
                  <c:v>109.3360846456186</c:v>
                </c:pt>
                <c:pt idx="1406">
                  <c:v>109.15646364235401</c:v>
                </c:pt>
                <c:pt idx="1407">
                  <c:v>108.97681283201598</c:v>
                </c:pt>
                <c:pt idx="1408">
                  <c:v>108.79713224538965</c:v>
                </c:pt>
                <c:pt idx="1409">
                  <c:v>108.61742191315227</c:v>
                </c:pt>
                <c:pt idx="1410">
                  <c:v>108.43768186587386</c:v>
                </c:pt>
                <c:pt idx="1411">
                  <c:v>108.25791213401773</c:v>
                </c:pt>
                <c:pt idx="1412">
                  <c:v>108.07811274794108</c:v>
                </c:pt>
                <c:pt idx="1413">
                  <c:v>107.89828373789553</c:v>
                </c:pt>
                <c:pt idx="1414">
                  <c:v>107.71842513402791</c:v>
                </c:pt>
                <c:pt idx="1415">
                  <c:v>107.53853696638048</c:v>
                </c:pt>
                <c:pt idx="1416">
                  <c:v>107.3586192648919</c:v>
                </c:pt>
                <c:pt idx="1417">
                  <c:v>107.17867205939733</c:v>
                </c:pt>
                <c:pt idx="1418">
                  <c:v>106.99869537962945</c:v>
                </c:pt>
                <c:pt idx="1419">
                  <c:v>106.81868925521871</c:v>
                </c:pt>
                <c:pt idx="1420">
                  <c:v>106.63865371569403</c:v>
                </c:pt>
                <c:pt idx="1421">
                  <c:v>106.45858879048316</c:v>
                </c:pt>
                <c:pt idx="1422">
                  <c:v>106.27849450891354</c:v>
                </c:pt>
                <c:pt idx="1423">
                  <c:v>106.09837090021249</c:v>
                </c:pt>
                <c:pt idx="1424">
                  <c:v>105.91821799350799</c:v>
                </c:pt>
                <c:pt idx="1425">
                  <c:v>105.73803581782913</c:v>
                </c:pt>
                <c:pt idx="1426">
                  <c:v>105.55782440210656</c:v>
                </c:pt>
                <c:pt idx="1427">
                  <c:v>105.37758377517316</c:v>
                </c:pt>
                <c:pt idx="1428">
                  <c:v>105.19731396576442</c:v>
                </c:pt>
                <c:pt idx="1429">
                  <c:v>105.01701500251909</c:v>
                </c:pt>
                <c:pt idx="1430">
                  <c:v>104.83668691397955</c:v>
                </c:pt>
                <c:pt idx="1431">
                  <c:v>104.65632972859244</c:v>
                </c:pt>
                <c:pt idx="1432">
                  <c:v>104.47594347470901</c:v>
                </c:pt>
                <c:pt idx="1433">
                  <c:v>104.29552818058592</c:v>
                </c:pt>
                <c:pt idx="1434">
                  <c:v>104.11508387438532</c:v>
                </c:pt>
                <c:pt idx="1435">
                  <c:v>103.93461058417566</c:v>
                </c:pt>
                <c:pt idx="1436">
                  <c:v>103.75410833793207</c:v>
                </c:pt>
                <c:pt idx="1437">
                  <c:v>103.57357716353692</c:v>
                </c:pt>
                <c:pt idx="1438">
                  <c:v>103.39301708878011</c:v>
                </c:pt>
                <c:pt idx="1439">
                  <c:v>103.21242814135982</c:v>
                </c:pt>
                <c:pt idx="1440">
                  <c:v>103.03181034888269</c:v>
                </c:pt>
                <c:pt idx="1441">
                  <c:v>102.85116373886459</c:v>
                </c:pt>
                <c:pt idx="1442">
                  <c:v>102.67048833873083</c:v>
                </c:pt>
                <c:pt idx="1443">
                  <c:v>102.48978417581682</c:v>
                </c:pt>
                <c:pt idx="1444">
                  <c:v>102.30905127736845</c:v>
                </c:pt>
                <c:pt idx="1445">
                  <c:v>102.12828967054253</c:v>
                </c:pt>
                <c:pt idx="1446">
                  <c:v>101.94749938240722</c:v>
                </c:pt>
                <c:pt idx="1447">
                  <c:v>101.76668043994265</c:v>
                </c:pt>
                <c:pt idx="1448">
                  <c:v>101.58583287004112</c:v>
                </c:pt>
                <c:pt idx="1449">
                  <c:v>101.40495669950779</c:v>
                </c:pt>
                <c:pt idx="1450">
                  <c:v>101.22405195506092</c:v>
                </c:pt>
                <c:pt idx="1451">
                  <c:v>101.04311866333249</c:v>
                </c:pt>
                <c:pt idx="1452">
                  <c:v>100.8621568508685</c:v>
                </c:pt>
                <c:pt idx="1453">
                  <c:v>100.68116654412943</c:v>
                </c:pt>
                <c:pt idx="1454">
                  <c:v>100.50014776949077</c:v>
                </c:pt>
                <c:pt idx="1455">
                  <c:v>100.31910055324325</c:v>
                </c:pt>
                <c:pt idx="1456">
                  <c:v>100.13802492159353</c:v>
                </c:pt>
                <c:pt idx="1457">
                  <c:v>99.956920900664358</c:v>
                </c:pt>
                <c:pt idx="1458">
                  <c:v>99.775788516495254</c:v>
                </c:pt>
                <c:pt idx="1459">
                  <c:v>99.594627795042626</c:v>
                </c:pt>
                <c:pt idx="1460">
                  <c:v>99.413438762180434</c:v>
                </c:pt>
                <c:pt idx="1461">
                  <c:v>99.232221443700482</c:v>
                </c:pt>
                <c:pt idx="1462">
                  <c:v>99.050975865312878</c:v>
                </c:pt>
                <c:pt idx="1463">
                  <c:v>98.869702052646403</c:v>
                </c:pt>
                <c:pt idx="1464">
                  <c:v>98.688400031248889</c:v>
                </c:pt>
                <c:pt idx="1465">
                  <c:v>98.507069826587681</c:v>
                </c:pt>
                <c:pt idx="1466">
                  <c:v>98.325711464050073</c:v>
                </c:pt>
                <c:pt idx="1467">
                  <c:v>98.144324968943508</c:v>
                </c:pt>
                <c:pt idx="1468">
                  <c:v>97.962910366496203</c:v>
                </c:pt>
                <c:pt idx="1469">
                  <c:v>97.781467681857393</c:v>
                </c:pt>
                <c:pt idx="1470">
                  <c:v>97.599996940097753</c:v>
                </c:pt>
                <c:pt idx="1471">
                  <c:v>97.418498166209815</c:v>
                </c:pt>
                <c:pt idx="1472">
                  <c:v>97.236971385108305</c:v>
                </c:pt>
                <c:pt idx="1473">
                  <c:v>97.055416621630513</c:v>
                </c:pt>
                <c:pt idx="1474">
                  <c:v>96.873833900536752</c:v>
                </c:pt>
                <c:pt idx="1475">
                  <c:v>96.69222324651065</c:v>
                </c:pt>
                <c:pt idx="1476">
                  <c:v>96.510584684159497</c:v>
                </c:pt>
                <c:pt idx="1477">
                  <c:v>96.328918238014737</c:v>
                </c:pt>
                <c:pt idx="1478">
                  <c:v>96.147223932532228</c:v>
                </c:pt>
                <c:pt idx="1479">
                  <c:v>95.965501792092624</c:v>
                </c:pt>
                <c:pt idx="1480">
                  <c:v>95.783751841001788</c:v>
                </c:pt>
                <c:pt idx="1481">
                  <c:v>95.601974103491088</c:v>
                </c:pt>
                <c:pt idx="1482">
                  <c:v>95.420168603717741</c:v>
                </c:pt>
                <c:pt idx="1483">
                  <c:v>95.238335365765309</c:v>
                </c:pt>
                <c:pt idx="1484">
                  <c:v>95.056474413643841</c:v>
                </c:pt>
                <c:pt idx="1485">
                  <c:v>94.87458577129037</c:v>
                </c:pt>
                <c:pt idx="1486">
                  <c:v>94.69266946256927</c:v>
                </c:pt>
                <c:pt idx="1487">
                  <c:v>94.510725511272469</c:v>
                </c:pt>
                <c:pt idx="1488">
                  <c:v>94.328753941119913</c:v>
                </c:pt>
                <c:pt idx="1489">
                  <c:v>94.146754775759874</c:v>
                </c:pt>
                <c:pt idx="1490">
                  <c:v>93.96472803876928</c:v>
                </c:pt>
                <c:pt idx="1491">
                  <c:v>93.782673753654038</c:v>
                </c:pt>
                <c:pt idx="1492">
                  <c:v>93.600591943849395</c:v>
                </c:pt>
                <c:pt idx="1493">
                  <c:v>93.418482632720242</c:v>
                </c:pt>
                <c:pt idx="1494">
                  <c:v>93.236345843561537</c:v>
                </c:pt>
                <c:pt idx="1495">
                  <c:v>93.054181599598422</c:v>
                </c:pt>
                <c:pt idx="1496">
                  <c:v>92.871989923986774</c:v>
                </c:pt>
                <c:pt idx="1497">
                  <c:v>92.689770839813463</c:v>
                </c:pt>
                <c:pt idx="1498">
                  <c:v>92.507524370096576</c:v>
                </c:pt>
                <c:pt idx="1499">
                  <c:v>92.325250537785834</c:v>
                </c:pt>
                <c:pt idx="1500">
                  <c:v>92.142949365762917</c:v>
                </c:pt>
                <c:pt idx="1501">
                  <c:v>91.960620876841645</c:v>
                </c:pt>
                <c:pt idx="1502">
                  <c:v>91.778265093768567</c:v>
                </c:pt>
                <c:pt idx="1503">
                  <c:v>91.595882039222914</c:v>
                </c:pt>
                <c:pt idx="1504">
                  <c:v>91.413471735817211</c:v>
                </c:pt>
                <c:pt idx="1505">
                  <c:v>91.231034206097419</c:v>
                </c:pt>
                <c:pt idx="1506">
                  <c:v>91.048569472543321</c:v>
                </c:pt>
                <c:pt idx="1507">
                  <c:v>90.866077557568701</c:v>
                </c:pt>
                <c:pt idx="1508">
                  <c:v>90.683558483521878</c:v>
                </c:pt>
                <c:pt idx="1509">
                  <c:v>90.501012272685742</c:v>
                </c:pt>
                <c:pt idx="1510">
                  <c:v>90.318438947278239</c:v>
                </c:pt>
                <c:pt idx="1511">
                  <c:v>90.13583852945257</c:v>
                </c:pt>
                <c:pt idx="1512">
                  <c:v>89.95321104129755</c:v>
                </c:pt>
                <c:pt idx="1513">
                  <c:v>89.770556504837813</c:v>
                </c:pt>
                <c:pt idx="1514">
                  <c:v>89.587874942034205</c:v>
                </c:pt>
                <c:pt idx="1515">
                  <c:v>89.405166374784002</c:v>
                </c:pt>
                <c:pt idx="1516">
                  <c:v>89.222430824921261</c:v>
                </c:pt>
                <c:pt idx="1517">
                  <c:v>89.039668314216968</c:v>
                </c:pt>
                <c:pt idx="1518">
                  <c:v>88.85687886437951</c:v>
                </c:pt>
                <c:pt idx="1519">
                  <c:v>88.674062497054834</c:v>
                </c:pt>
                <c:pt idx="1520">
                  <c:v>88.49121923382674</c:v>
                </c:pt>
                <c:pt idx="1521">
                  <c:v>88.308349096217185</c:v>
                </c:pt>
                <c:pt idx="1522">
                  <c:v>88.125452105686534</c:v>
                </c:pt>
                <c:pt idx="1523">
                  <c:v>87.942528283633891</c:v>
                </c:pt>
                <c:pt idx="1524">
                  <c:v>87.759577651397322</c:v>
                </c:pt>
                <c:pt idx="1525">
                  <c:v>87.576600230254058</c:v>
                </c:pt>
                <c:pt idx="1526">
                  <c:v>87.393596041420921</c:v>
                </c:pt>
                <c:pt idx="1527">
                  <c:v>87.210565106054545</c:v>
                </c:pt>
                <c:pt idx="1528">
                  <c:v>87.027507445251487</c:v>
                </c:pt>
                <c:pt idx="1529">
                  <c:v>86.844423080048713</c:v>
                </c:pt>
                <c:pt idx="1530">
                  <c:v>86.661312031423734</c:v>
                </c:pt>
                <c:pt idx="1531">
                  <c:v>86.47817432029494</c:v>
                </c:pt>
                <c:pt idx="1532">
                  <c:v>86.295009967521693</c:v>
                </c:pt>
                <c:pt idx="1533">
                  <c:v>86.111818993904876</c:v>
                </c:pt>
                <c:pt idx="1534">
                  <c:v>85.928601420186851</c:v>
                </c:pt>
                <c:pt idx="1535">
                  <c:v>85.745357267051901</c:v>
                </c:pt>
                <c:pt idx="1536">
                  <c:v>85.562086555126399</c:v>
                </c:pt>
                <c:pt idx="1537">
                  <c:v>85.378789304979165</c:v>
                </c:pt>
                <c:pt idx="1538">
                  <c:v>85.195465537121549</c:v>
                </c:pt>
                <c:pt idx="1539">
                  <c:v>85.012115272007833</c:v>
                </c:pt>
                <c:pt idx="1540">
                  <c:v>84.828738530035366</c:v>
                </c:pt>
                <c:pt idx="1541">
                  <c:v>84.645335331544956</c:v>
                </c:pt>
                <c:pt idx="1542">
                  <c:v>84.461905696820892</c:v>
                </c:pt>
                <c:pt idx="1543">
                  <c:v>84.278449646091445</c:v>
                </c:pt>
                <c:pt idx="1544">
                  <c:v>84.094967199528881</c:v>
                </c:pt>
                <c:pt idx="1545">
                  <c:v>83.911458377249886</c:v>
                </c:pt>
                <c:pt idx="1546">
                  <c:v>83.72792319931564</c:v>
                </c:pt>
                <c:pt idx="1547">
                  <c:v>83.544361685732198</c:v>
                </c:pt>
                <c:pt idx="1548">
                  <c:v>83.360773856450621</c:v>
                </c:pt>
                <c:pt idx="1549">
                  <c:v>83.177159731367311</c:v>
                </c:pt>
                <c:pt idx="1550">
                  <c:v>82.993519330324133</c:v>
                </c:pt>
                <c:pt idx="1551">
                  <c:v>82.809852673108722</c:v>
                </c:pt>
                <c:pt idx="1552">
                  <c:v>82.626159779454696</c:v>
                </c:pt>
                <c:pt idx="1553">
                  <c:v>82.442440669041886</c:v>
                </c:pt>
                <c:pt idx="1554">
                  <c:v>82.258695361496507</c:v>
                </c:pt>
                <c:pt idx="1555">
                  <c:v>82.074923876391551</c:v>
                </c:pt>
                <c:pt idx="1556">
                  <c:v>81.891126233246808</c:v>
                </c:pt>
                <c:pt idx="1557">
                  <c:v>81.707302451529188</c:v>
                </c:pt>
                <c:pt idx="1558">
                  <c:v>81.523452550653005</c:v>
                </c:pt>
                <c:pt idx="1559">
                  <c:v>81.339576549980038</c:v>
                </c:pt>
                <c:pt idx="1560">
                  <c:v>81.155674468819896</c:v>
                </c:pt>
                <c:pt idx="1561">
                  <c:v>80.971746326430164</c:v>
                </c:pt>
                <c:pt idx="1562">
                  <c:v>80.787792142016684</c:v>
                </c:pt>
                <c:pt idx="1563">
                  <c:v>80.603811934733727</c:v>
                </c:pt>
                <c:pt idx="1564">
                  <c:v>80.419805723684135</c:v>
                </c:pt>
                <c:pt idx="1565">
                  <c:v>80.235773527919662</c:v>
                </c:pt>
                <c:pt idx="1566">
                  <c:v>80.051715366441158</c:v>
                </c:pt>
                <c:pt idx="1567">
                  <c:v>79.867631258198713</c:v>
                </c:pt>
                <c:pt idx="1568">
                  <c:v>79.68352122209194</c:v>
                </c:pt>
                <c:pt idx="1569">
                  <c:v>79.499385276970116</c:v>
                </c:pt>
                <c:pt idx="1570">
                  <c:v>79.315223441632526</c:v>
                </c:pt>
                <c:pt idx="1571">
                  <c:v>79.13103573482843</c:v>
                </c:pt>
                <c:pt idx="1572">
                  <c:v>78.946822175257537</c:v>
                </c:pt>
                <c:pt idx="1573">
                  <c:v>78.762582781570032</c:v>
                </c:pt>
                <c:pt idx="1574">
                  <c:v>78.578317572366814</c:v>
                </c:pt>
                <c:pt idx="1575">
                  <c:v>78.394026566199727</c:v>
                </c:pt>
                <c:pt idx="1576">
                  <c:v>78.20970978157176</c:v>
                </c:pt>
                <c:pt idx="1577">
                  <c:v>78.025367236937285</c:v>
                </c:pt>
                <c:pt idx="1578">
                  <c:v>77.840998950702058</c:v>
                </c:pt>
                <c:pt idx="1579">
                  <c:v>77.656604941223776</c:v>
                </c:pt>
                <c:pt idx="1580">
                  <c:v>77.472185226811845</c:v>
                </c:pt>
                <c:pt idx="1581">
                  <c:v>77.287739825727968</c:v>
                </c:pt>
                <c:pt idx="1582">
                  <c:v>77.103268756186026</c:v>
                </c:pt>
                <c:pt idx="1583">
                  <c:v>76.918772036352536</c:v>
                </c:pt>
                <c:pt idx="1584">
                  <c:v>76.734249684346622</c:v>
                </c:pt>
                <c:pt idx="1585">
                  <c:v>76.549701718240343</c:v>
                </c:pt>
                <c:pt idx="1586">
                  <c:v>76.365128156058802</c:v>
                </c:pt>
                <c:pt idx="1587">
                  <c:v>76.180529015780436</c:v>
                </c:pt>
                <c:pt idx="1588">
                  <c:v>75.995904315337086</c:v>
                </c:pt>
                <c:pt idx="1589">
                  <c:v>75.811254072614261</c:v>
                </c:pt>
                <c:pt idx="1590">
                  <c:v>75.626578305451289</c:v>
                </c:pt>
                <c:pt idx="1591">
                  <c:v>75.441877031641567</c:v>
                </c:pt>
                <c:pt idx="1592">
                  <c:v>75.257150268932563</c:v>
                </c:pt>
                <c:pt idx="1593">
                  <c:v>75.072398035026282</c:v>
                </c:pt>
                <c:pt idx="1594">
                  <c:v>74.887620347579201</c:v>
                </c:pt>
                <c:pt idx="1595">
                  <c:v>74.702817224202548</c:v>
                </c:pt>
                <c:pt idx="1596">
                  <c:v>74.517988682462502</c:v>
                </c:pt>
                <c:pt idx="1597">
                  <c:v>74.333134739880336</c:v>
                </c:pt>
                <c:pt idx="1598">
                  <c:v>74.148255413932574</c:v>
                </c:pt>
                <c:pt idx="1599">
                  <c:v>73.963350722051288</c:v>
                </c:pt>
                <c:pt idx="1600">
                  <c:v>73.778420681624056</c:v>
                </c:pt>
                <c:pt idx="1601">
                  <c:v>73.593465309994372</c:v>
                </c:pt>
                <c:pt idx="1602">
                  <c:v>73.40848462446165</c:v>
                </c:pt>
                <c:pt idx="1603">
                  <c:v>73.223478642281449</c:v>
                </c:pt>
                <c:pt idx="1604">
                  <c:v>73.038447380665744</c:v>
                </c:pt>
                <c:pt idx="1605">
                  <c:v>72.853390856782895</c:v>
                </c:pt>
                <c:pt idx="1606">
                  <c:v>72.668309087758018</c:v>
                </c:pt>
                <c:pt idx="1607">
                  <c:v>72.483202090673004</c:v>
                </c:pt>
                <c:pt idx="1608">
                  <c:v>72.298069882566821</c:v>
                </c:pt>
                <c:pt idx="1609">
                  <c:v>72.112912480435511</c:v>
                </c:pt>
                <c:pt idx="1610">
                  <c:v>71.927729901232567</c:v>
                </c:pt>
                <c:pt idx="1611">
                  <c:v>71.742522161868891</c:v>
                </c:pt>
                <c:pt idx="1612">
                  <c:v>71.557289279213151</c:v>
                </c:pt>
                <c:pt idx="1613">
                  <c:v>71.372031270091725</c:v>
                </c:pt>
                <c:pt idx="1614">
                  <c:v>71.186748151289123</c:v>
                </c:pt>
                <c:pt idx="1615">
                  <c:v>71.001439939547922</c:v>
                </c:pt>
                <c:pt idx="1616">
                  <c:v>70.816106651569072</c:v>
                </c:pt>
                <c:pt idx="1617">
                  <c:v>70.630748304011931</c:v>
                </c:pt>
                <c:pt idx="1618">
                  <c:v>70.445364913494601</c:v>
                </c:pt>
                <c:pt idx="1619">
                  <c:v>70.259956496593901</c:v>
                </c:pt>
                <c:pt idx="1620">
                  <c:v>70.074523069845668</c:v>
                </c:pt>
                <c:pt idx="1621">
                  <c:v>69.889064649744796</c:v>
                </c:pt>
                <c:pt idx="1622">
                  <c:v>69.703581252745465</c:v>
                </c:pt>
                <c:pt idx="1623">
                  <c:v>69.518072895261341</c:v>
                </c:pt>
                <c:pt idx="1624">
                  <c:v>69.332539593665587</c:v>
                </c:pt>
                <c:pt idx="1625">
                  <c:v>69.14698136429115</c:v>
                </c:pt>
                <c:pt idx="1626">
                  <c:v>68.961398223430848</c:v>
                </c:pt>
                <c:pt idx="1627">
                  <c:v>68.77579018733752</c:v>
                </c:pt>
                <c:pt idx="1628">
                  <c:v>68.590157272224261</c:v>
                </c:pt>
                <c:pt idx="1629">
                  <c:v>68.404499494264414</c:v>
                </c:pt>
                <c:pt idx="1630">
                  <c:v>68.218816869591905</c:v>
                </c:pt>
                <c:pt idx="1631">
                  <c:v>68.033109414301236</c:v>
                </c:pt>
                <c:pt idx="1632">
                  <c:v>67.847377144447734</c:v>
                </c:pt>
                <c:pt idx="1633">
                  <c:v>67.66162007604764</c:v>
                </c:pt>
                <c:pt idx="1634">
                  <c:v>67.475838225078306</c:v>
                </c:pt>
                <c:pt idx="1635">
                  <c:v>67.290031607478269</c:v>
                </c:pt>
                <c:pt idx="1636">
                  <c:v>67.10420023914746</c:v>
                </c:pt>
                <c:pt idx="1637">
                  <c:v>66.918344135947365</c:v>
                </c:pt>
                <c:pt idx="1638">
                  <c:v>66.732463313701061</c:v>
                </c:pt>
                <c:pt idx="1639">
                  <c:v>66.54655778819351</c:v>
                </c:pt>
                <c:pt idx="1640">
                  <c:v>66.360627575171563</c:v>
                </c:pt>
                <c:pt idx="1641">
                  <c:v>66.174672690344181</c:v>
                </c:pt>
                <c:pt idx="1642">
                  <c:v>65.988693149382556</c:v>
                </c:pt>
                <c:pt idx="1643">
                  <c:v>65.802688967920247</c:v>
                </c:pt>
                <c:pt idx="1644">
                  <c:v>65.616660161553298</c:v>
                </c:pt>
                <c:pt idx="1645">
                  <c:v>65.43060674584045</c:v>
                </c:pt>
                <c:pt idx="1646">
                  <c:v>65.244528736303195</c:v>
                </c:pt>
                <c:pt idx="1647">
                  <c:v>65.058426148425966</c:v>
                </c:pt>
                <c:pt idx="1648">
                  <c:v>64.87229899765623</c:v>
                </c:pt>
                <c:pt idx="1649">
                  <c:v>64.686147299404695</c:v>
                </c:pt>
                <c:pt idx="1650">
                  <c:v>64.49997106904533</c:v>
                </c:pt>
                <c:pt idx="1651">
                  <c:v>64.313770321915626</c:v>
                </c:pt>
                <c:pt idx="1652">
                  <c:v>64.127545073316682</c:v>
                </c:pt>
                <c:pt idx="1653">
                  <c:v>63.941295338513278</c:v>
                </c:pt>
                <c:pt idx="1654">
                  <c:v>63.755021132734093</c:v>
                </c:pt>
                <c:pt idx="1655">
                  <c:v>63.568722471171768</c:v>
                </c:pt>
                <c:pt idx="1656">
                  <c:v>63.38239936898313</c:v>
                </c:pt>
                <c:pt idx="1657">
                  <c:v>63.196051841289204</c:v>
                </c:pt>
                <c:pt idx="1658">
                  <c:v>63.00967990317546</c:v>
                </c:pt>
                <c:pt idx="1659">
                  <c:v>62.823283569691817</c:v>
                </c:pt>
                <c:pt idx="1660">
                  <c:v>62.636862855852911</c:v>
                </c:pt>
                <c:pt idx="1661">
                  <c:v>62.450417776638076</c:v>
                </c:pt>
                <c:pt idx="1662">
                  <c:v>62.263948346991612</c:v>
                </c:pt>
                <c:pt idx="1663">
                  <c:v>62.077454581822821</c:v>
                </c:pt>
                <c:pt idx="1664">
                  <c:v>61.890936496006134</c:v>
                </c:pt>
                <c:pt idx="1665">
                  <c:v>61.704394104381315</c:v>
                </c:pt>
                <c:pt idx="1666">
                  <c:v>61.517827421753481</c:v>
                </c:pt>
                <c:pt idx="1667">
                  <c:v>61.33123646289328</c:v>
                </c:pt>
                <c:pt idx="1668">
                  <c:v>61.144621242537063</c:v>
                </c:pt>
                <c:pt idx="1669">
                  <c:v>60.957981775386884</c:v>
                </c:pt>
                <c:pt idx="1670">
                  <c:v>60.771318076110738</c:v>
                </c:pt>
                <c:pt idx="1671">
                  <c:v>60.584630159342609</c:v>
                </c:pt>
                <c:pt idx="1672">
                  <c:v>60.397918039682672</c:v>
                </c:pt>
                <c:pt idx="1673">
                  <c:v>60.21118173169728</c:v>
                </c:pt>
                <c:pt idx="1674">
                  <c:v>60.024421249919236</c:v>
                </c:pt>
                <c:pt idx="1675">
                  <c:v>59.837636608847816</c:v>
                </c:pt>
                <c:pt idx="1676">
                  <c:v>59.650827822948884</c:v>
                </c:pt>
                <c:pt idx="1677">
                  <c:v>59.463994906655103</c:v>
                </c:pt>
                <c:pt idx="1678">
                  <c:v>59.27713787436592</c:v>
                </c:pt>
                <c:pt idx="1679">
                  <c:v>59.090256740447821</c:v>
                </c:pt>
                <c:pt idx="1680">
                  <c:v>58.903351519234299</c:v>
                </c:pt>
                <c:pt idx="1681">
                  <c:v>58.716422225026122</c:v>
                </c:pt>
                <c:pt idx="1682">
                  <c:v>58.529468872091321</c:v>
                </c:pt>
                <c:pt idx="1683">
                  <c:v>58.342491474665422</c:v>
                </c:pt>
                <c:pt idx="1684">
                  <c:v>58.155490046951421</c:v>
                </c:pt>
                <c:pt idx="1685">
                  <c:v>57.968464603120026</c:v>
                </c:pt>
                <c:pt idx="1686">
                  <c:v>57.781415157309688</c:v>
                </c:pt>
                <c:pt idx="1687">
                  <c:v>57.59434172362679</c:v>
                </c:pt>
                <c:pt idx="1688">
                  <c:v>57.407244316145665</c:v>
                </c:pt>
                <c:pt idx="1689">
                  <c:v>57.220122948908759</c:v>
                </c:pt>
                <c:pt idx="1690">
                  <c:v>57.03297763592677</c:v>
                </c:pt>
                <c:pt idx="1691">
                  <c:v>56.8458083911787</c:v>
                </c:pt>
                <c:pt idx="1692">
                  <c:v>56.658615228611993</c:v>
                </c:pt>
                <c:pt idx="1693">
                  <c:v>56.47139816214267</c:v>
                </c:pt>
                <c:pt idx="1694">
                  <c:v>56.284157205655376</c:v>
                </c:pt>
                <c:pt idx="1695">
                  <c:v>56.096892373003541</c:v>
                </c:pt>
                <c:pt idx="1696">
                  <c:v>55.909603678009447</c:v>
                </c:pt>
                <c:pt idx="1697">
                  <c:v>55.722291134464392</c:v>
                </c:pt>
                <c:pt idx="1698">
                  <c:v>55.534954756128741</c:v>
                </c:pt>
                <c:pt idx="1699">
                  <c:v>55.347594556732091</c:v>
                </c:pt>
                <c:pt idx="1700">
                  <c:v>55.160210549973257</c:v>
                </c:pt>
                <c:pt idx="1701">
                  <c:v>54.97280274952054</c:v>
                </c:pt>
                <c:pt idx="1702">
                  <c:v>54.785371169011711</c:v>
                </c:pt>
                <c:pt idx="1703">
                  <c:v>54.597915822054183</c:v>
                </c:pt>
                <c:pt idx="1704">
                  <c:v>54.410436722225072</c:v>
                </c:pt>
                <c:pt idx="1705">
                  <c:v>54.222933883071335</c:v>
                </c:pt>
                <c:pt idx="1706">
                  <c:v>54.035407318109804</c:v>
                </c:pt>
                <c:pt idx="1707">
                  <c:v>53.847857040827385</c:v>
                </c:pt>
                <c:pt idx="1708">
                  <c:v>53.66028306468111</c:v>
                </c:pt>
                <c:pt idx="1709">
                  <c:v>53.472685403098218</c:v>
                </c:pt>
                <c:pt idx="1710">
                  <c:v>53.285064069476313</c:v>
                </c:pt>
                <c:pt idx="1711">
                  <c:v>53.097419077183382</c:v>
                </c:pt>
                <c:pt idx="1712">
                  <c:v>52.90975043955801</c:v>
                </c:pt>
                <c:pt idx="1713">
                  <c:v>52.72205816990936</c:v>
                </c:pt>
                <c:pt idx="1714">
                  <c:v>52.53434228151734</c:v>
                </c:pt>
                <c:pt idx="1715">
                  <c:v>52.346602787632683</c:v>
                </c:pt>
                <c:pt idx="1716">
                  <c:v>52.158839701477092</c:v>
                </c:pt>
                <c:pt idx="1717">
                  <c:v>51.971053036243219</c:v>
                </c:pt>
                <c:pt idx="1718">
                  <c:v>51.783242805094901</c:v>
                </c:pt>
                <c:pt idx="1719">
                  <c:v>51.595409021167171</c:v>
                </c:pt>
                <c:pt idx="1720">
                  <c:v>51.407551697566376</c:v>
                </c:pt>
                <c:pt idx="1721">
                  <c:v>51.219670847370274</c:v>
                </c:pt>
                <c:pt idx="1722">
                  <c:v>51.031766483628147</c:v>
                </c:pt>
                <c:pt idx="1723">
                  <c:v>50.843838619360838</c:v>
                </c:pt>
                <c:pt idx="1724">
                  <c:v>50.655887267560942</c:v>
                </c:pt>
                <c:pt idx="1725">
                  <c:v>50.467912441192794</c:v>
                </c:pt>
                <c:pt idx="1726">
                  <c:v>50.279914153192642</c:v>
                </c:pt>
                <c:pt idx="1727">
                  <c:v>50.09189241646871</c:v>
                </c:pt>
                <c:pt idx="1728">
                  <c:v>49.903847243901261</c:v>
                </c:pt>
                <c:pt idx="1729">
                  <c:v>49.715778648342791</c:v>
                </c:pt>
                <c:pt idx="1730">
                  <c:v>49.527686642617972</c:v>
                </c:pt>
                <c:pt idx="1731">
                  <c:v>49.339571239523856</c:v>
                </c:pt>
                <c:pt idx="1732">
                  <c:v>49.151432451829933</c:v>
                </c:pt>
                <c:pt idx="1733">
                  <c:v>48.963270292278246</c:v>
                </c:pt>
                <c:pt idx="1734">
                  <c:v>48.775084773583409</c:v>
                </c:pt>
                <c:pt idx="1735">
                  <c:v>48.586875908432766</c:v>
                </c:pt>
                <c:pt idx="1736">
                  <c:v>48.398643709486464</c:v>
                </c:pt>
                <c:pt idx="1737">
                  <c:v>48.210388189377547</c:v>
                </c:pt>
                <c:pt idx="1738">
                  <c:v>48.022109360712001</c:v>
                </c:pt>
                <c:pt idx="1739">
                  <c:v>47.833807236068914</c:v>
                </c:pt>
                <c:pt idx="1740">
                  <c:v>47.645481828000499</c:v>
                </c:pt>
                <c:pt idx="1741">
                  <c:v>47.457133149032231</c:v>
                </c:pt>
                <c:pt idx="1742">
                  <c:v>47.26876121166287</c:v>
                </c:pt>
                <c:pt idx="1743">
                  <c:v>47.080366028364665</c:v>
                </c:pt>
                <c:pt idx="1744">
                  <c:v>46.891947611583284</c:v>
                </c:pt>
                <c:pt idx="1745">
                  <c:v>46.703505973738032</c:v>
                </c:pt>
                <c:pt idx="1746">
                  <c:v>46.515041127221878</c:v>
                </c:pt>
                <c:pt idx="1747">
                  <c:v>46.326553084401525</c:v>
                </c:pt>
                <c:pt idx="1748">
                  <c:v>46.138041857617551</c:v>
                </c:pt>
                <c:pt idx="1749">
                  <c:v>45.949507459184431</c:v>
                </c:pt>
                <c:pt idx="1750">
                  <c:v>45.760949901390653</c:v>
                </c:pt>
                <c:pt idx="1751">
                  <c:v>45.57236919649884</c:v>
                </c:pt>
                <c:pt idx="1752">
                  <c:v>45.383765356745727</c:v>
                </c:pt>
                <c:pt idx="1753">
                  <c:v>45.195138394342372</c:v>
                </c:pt>
                <c:pt idx="1754">
                  <c:v>45.006488321474144</c:v>
                </c:pt>
                <c:pt idx="1755">
                  <c:v>44.81781515030081</c:v>
                </c:pt>
                <c:pt idx="1756">
                  <c:v>44.629118892956718</c:v>
                </c:pt>
                <c:pt idx="1757">
                  <c:v>44.440399561550741</c:v>
                </c:pt>
                <c:pt idx="1758">
                  <c:v>44.25165716816646</c:v>
                </c:pt>
                <c:pt idx="1759">
                  <c:v>44.062891724862155</c:v>
                </c:pt>
                <c:pt idx="1760">
                  <c:v>43.874103243671001</c:v>
                </c:pt>
                <c:pt idx="1761">
                  <c:v>43.685291736601052</c:v>
                </c:pt>
                <c:pt idx="1762">
                  <c:v>43.496457215635353</c:v>
                </c:pt>
                <c:pt idx="1763">
                  <c:v>43.307599692732019</c:v>
                </c:pt>
                <c:pt idx="1764">
                  <c:v>43.118719179824332</c:v>
                </c:pt>
                <c:pt idx="1765">
                  <c:v>42.929815688820781</c:v>
                </c:pt>
                <c:pt idx="1766">
                  <c:v>42.740889231605173</c:v>
                </c:pt>
                <c:pt idx="1767">
                  <c:v>42.551939820036694</c:v>
                </c:pt>
                <c:pt idx="1768">
                  <c:v>42.362967465949993</c:v>
                </c:pt>
                <c:pt idx="1769">
                  <c:v>42.173972181155271</c:v>
                </c:pt>
                <c:pt idx="1770">
                  <c:v>41.98495397743833</c:v>
                </c:pt>
                <c:pt idx="1771">
                  <c:v>41.795912866560656</c:v>
                </c:pt>
                <c:pt idx="1772">
                  <c:v>41.606848860259554</c:v>
                </c:pt>
                <c:pt idx="1773">
                  <c:v>41.417761970248115</c:v>
                </c:pt>
                <c:pt idx="1774">
                  <c:v>41.228652208215387</c:v>
                </c:pt>
                <c:pt idx="1775">
                  <c:v>41.039519585826412</c:v>
                </c:pt>
                <c:pt idx="1776">
                  <c:v>40.850364114722289</c:v>
                </c:pt>
                <c:pt idx="1777">
                  <c:v>40.661185806520287</c:v>
                </c:pt>
                <c:pt idx="1778">
                  <c:v>40.471984672813861</c:v>
                </c:pt>
                <c:pt idx="1779">
                  <c:v>40.282760725172807</c:v>
                </c:pt>
                <c:pt idx="1780">
                  <c:v>40.093513975143232</c:v>
                </c:pt>
                <c:pt idx="1781">
                  <c:v>39.904244434247758</c:v>
                </c:pt>
                <c:pt idx="1782">
                  <c:v>39.714952113985461</c:v>
                </c:pt>
                <c:pt idx="1783">
                  <c:v>39.525637025832033</c:v>
                </c:pt>
                <c:pt idx="1784">
                  <c:v>39.336299181239831</c:v>
                </c:pt>
                <c:pt idx="1785">
                  <c:v>39.146938591637934</c:v>
                </c:pt>
                <c:pt idx="1786">
                  <c:v>38.957555268432237</c:v>
                </c:pt>
                <c:pt idx="1787">
                  <c:v>38.768149223005487</c:v>
                </c:pt>
                <c:pt idx="1788">
                  <c:v>38.578720466717407</c:v>
                </c:pt>
                <c:pt idx="1789">
                  <c:v>38.389269010904734</c:v>
                </c:pt>
                <c:pt idx="1790">
                  <c:v>38.199794866881277</c:v>
                </c:pt>
                <c:pt idx="1791">
                  <c:v>38.010298045938036</c:v>
                </c:pt>
                <c:pt idx="1792">
                  <c:v>37.820778559343204</c:v>
                </c:pt>
                <c:pt idx="1793">
                  <c:v>37.631236418342311</c:v>
                </c:pt>
                <c:pt idx="1794">
                  <c:v>37.441671634158247</c:v>
                </c:pt>
                <c:pt idx="1795">
                  <c:v>37.252084217991317</c:v>
                </c:pt>
                <c:pt idx="1796">
                  <c:v>37.062474181019354</c:v>
                </c:pt>
                <c:pt idx="1797">
                  <c:v>36.872841534397772</c:v>
                </c:pt>
                <c:pt idx="1798">
                  <c:v>36.683186289259623</c:v>
                </c:pt>
                <c:pt idx="1799">
                  <c:v>36.493508456715666</c:v>
                </c:pt>
                <c:pt idx="1800">
                  <c:v>36.303808047854453</c:v>
                </c:pt>
                <c:pt idx="1801">
                  <c:v>36.114085073742373</c:v>
                </c:pt>
                <c:pt idx="1802">
                  <c:v>35.924339545423749</c:v>
                </c:pt>
                <c:pt idx="1803">
                  <c:v>35.734571473920845</c:v>
                </c:pt>
                <c:pt idx="1804">
                  <c:v>35.544780870234035</c:v>
                </c:pt>
                <c:pt idx="1805">
                  <c:v>35.35496774534176</c:v>
                </c:pt>
                <c:pt idx="1806">
                  <c:v>35.165132110200666</c:v>
                </c:pt>
                <c:pt idx="1807">
                  <c:v>34.97527397574563</c:v>
                </c:pt>
                <c:pt idx="1808">
                  <c:v>34.785393352889869</c:v>
                </c:pt>
                <c:pt idx="1809">
                  <c:v>34.595490252524939</c:v>
                </c:pt>
                <c:pt idx="1810">
                  <c:v>34.405564685520886</c:v>
                </c:pt>
                <c:pt idx="1811">
                  <c:v>34.215616662726227</c:v>
                </c:pt>
                <c:pt idx="1812">
                  <c:v>34.025646194968076</c:v>
                </c:pt>
                <c:pt idx="1813">
                  <c:v>33.835653293052161</c:v>
                </c:pt>
                <c:pt idx="1814">
                  <c:v>33.645637967762923</c:v>
                </c:pt>
                <c:pt idx="1815">
                  <c:v>33.455600229863585</c:v>
                </c:pt>
                <c:pt idx="1816">
                  <c:v>33.265540090096174</c:v>
                </c:pt>
                <c:pt idx="1817">
                  <c:v>33.075457559181594</c:v>
                </c:pt>
                <c:pt idx="1818">
                  <c:v>32.885352647819765</c:v>
                </c:pt>
                <c:pt idx="1819">
                  <c:v>32.695225366689556</c:v>
                </c:pt>
                <c:pt idx="1820">
                  <c:v>32.505075726448943</c:v>
                </c:pt>
                <c:pt idx="1821">
                  <c:v>32.314903737735065</c:v>
                </c:pt>
                <c:pt idx="1822">
                  <c:v>32.124709411164226</c:v>
                </c:pt>
                <c:pt idx="1823">
                  <c:v>31.93449275733202</c:v>
                </c:pt>
                <c:pt idx="1824">
                  <c:v>31.744253786813353</c:v>
                </c:pt>
                <c:pt idx="1825">
                  <c:v>31.553992510162544</c:v>
                </c:pt>
                <c:pt idx="1826">
                  <c:v>31.363708937913323</c:v>
                </c:pt>
                <c:pt idx="1827">
                  <c:v>31.173403080578954</c:v>
                </c:pt>
                <c:pt idx="1828">
                  <c:v>30.98307494865227</c:v>
                </c:pt>
                <c:pt idx="1829">
                  <c:v>30.79272455260573</c:v>
                </c:pt>
                <c:pt idx="1830">
                  <c:v>30.602351902891481</c:v>
                </c:pt>
                <c:pt idx="1831">
                  <c:v>30.411957009941418</c:v>
                </c:pt>
                <c:pt idx="1832">
                  <c:v>30.221539884167253</c:v>
                </c:pt>
                <c:pt idx="1833">
                  <c:v>30.031100535960562</c:v>
                </c:pt>
                <c:pt idx="1834">
                  <c:v>29.840638975692837</c:v>
                </c:pt>
                <c:pt idx="1835">
                  <c:v>29.650155213715578</c:v>
                </c:pt>
                <c:pt idx="1836">
                  <c:v>29.459649260360301</c:v>
                </c:pt>
                <c:pt idx="1837">
                  <c:v>29.269121125938664</c:v>
                </c:pt>
                <c:pt idx="1838">
                  <c:v>29.078570820742449</c:v>
                </c:pt>
                <c:pt idx="1839">
                  <c:v>28.887998355043674</c:v>
                </c:pt>
                <c:pt idx="1840">
                  <c:v>28.697403739094629</c:v>
                </c:pt>
                <c:pt idx="1841">
                  <c:v>28.506786983127935</c:v>
                </c:pt>
                <c:pt idx="1842">
                  <c:v>28.316148097356603</c:v>
                </c:pt>
                <c:pt idx="1843">
                  <c:v>28.125487091974097</c:v>
                </c:pt>
                <c:pt idx="1844">
                  <c:v>27.934803977154402</c:v>
                </c:pt>
                <c:pt idx="1845">
                  <c:v>27.744098763052015</c:v>
                </c:pt>
                <c:pt idx="1846">
                  <c:v>27.553371459802104</c:v>
                </c:pt>
                <c:pt idx="1847">
                  <c:v>27.362622077520466</c:v>
                </c:pt>
                <c:pt idx="1848">
                  <c:v>27.171850626303659</c:v>
                </c:pt>
                <c:pt idx="1849">
                  <c:v>26.981057116228992</c:v>
                </c:pt>
                <c:pt idx="1850">
                  <c:v>26.790241557354662</c:v>
                </c:pt>
                <c:pt idx="1851">
                  <c:v>26.599403959719709</c:v>
                </c:pt>
                <c:pt idx="1852">
                  <c:v>26.408544333344157</c:v>
                </c:pt>
                <c:pt idx="1853">
                  <c:v>26.217662688229005</c:v>
                </c:pt>
                <c:pt idx="1854">
                  <c:v>26.026759034356353</c:v>
                </c:pt>
                <c:pt idx="1855">
                  <c:v>25.835833381689373</c:v>
                </c:pt>
                <c:pt idx="1856">
                  <c:v>25.64488574017242</c:v>
                </c:pt>
                <c:pt idx="1857">
                  <c:v>25.453916119731065</c:v>
                </c:pt>
                <c:pt idx="1858">
                  <c:v>25.262924530272162</c:v>
                </c:pt>
                <c:pt idx="1859">
                  <c:v>25.071910981683892</c:v>
                </c:pt>
                <c:pt idx="1860">
                  <c:v>24.880875483835812</c:v>
                </c:pt>
                <c:pt idx="1861">
                  <c:v>24.68981804657891</c:v>
                </c:pt>
                <c:pt idx="1862">
                  <c:v>24.49873867974566</c:v>
                </c:pt>
                <c:pt idx="1863">
                  <c:v>24.307637393150085</c:v>
                </c:pt>
                <c:pt idx="1864">
                  <c:v>24.116514196587794</c:v>
                </c:pt>
                <c:pt idx="1865">
                  <c:v>23.925369099836047</c:v>
                </c:pt>
                <c:pt idx="1866">
                  <c:v>23.734202112653779</c:v>
                </c:pt>
                <c:pt idx="1867">
                  <c:v>23.543013244781704</c:v>
                </c:pt>
                <c:pt idx="1868">
                  <c:v>23.351802505942299</c:v>
                </c:pt>
                <c:pt idx="1869">
                  <c:v>23.160569905839925</c:v>
                </c:pt>
                <c:pt idx="1870">
                  <c:v>22.969315454160824</c:v>
                </c:pt>
                <c:pt idx="1871">
                  <c:v>22.778039160573197</c:v>
                </c:pt>
                <c:pt idx="1872">
                  <c:v>22.58674103472725</c:v>
                </c:pt>
                <c:pt idx="1873">
                  <c:v>22.39542108625524</c:v>
                </c:pt>
                <c:pt idx="1874">
                  <c:v>22.204079324771531</c:v>
                </c:pt>
                <c:pt idx="1875">
                  <c:v>22.012715759872634</c:v>
                </c:pt>
                <c:pt idx="1876">
                  <c:v>21.821330401137285</c:v>
                </c:pt>
                <c:pt idx="1877">
                  <c:v>21.62992325812645</c:v>
                </c:pt>
                <c:pt idx="1878">
                  <c:v>21.438494340383414</c:v>
                </c:pt>
                <c:pt idx="1879">
                  <c:v>21.247043657433807</c:v>
                </c:pt>
                <c:pt idx="1880">
                  <c:v>21.055571218785673</c:v>
                </c:pt>
                <c:pt idx="1881">
                  <c:v>20.864077033929487</c:v>
                </c:pt>
                <c:pt idx="1882">
                  <c:v>20.672561112338258</c:v>
                </c:pt>
                <c:pt idx="1883">
                  <c:v>20.481023463467508</c:v>
                </c:pt>
                <c:pt idx="1884">
                  <c:v>20.289464096755385</c:v>
                </c:pt>
                <c:pt idx="1885">
                  <c:v>20.097883021622668</c:v>
                </c:pt>
                <c:pt idx="1886">
                  <c:v>19.906280247472832</c:v>
                </c:pt>
                <c:pt idx="1887">
                  <c:v>19.714655783692098</c:v>
                </c:pt>
                <c:pt idx="1888">
                  <c:v>19.523009639649484</c:v>
                </c:pt>
                <c:pt idx="1889">
                  <c:v>19.331341824696825</c:v>
                </c:pt>
                <c:pt idx="1890">
                  <c:v>19.139652348168866</c:v>
                </c:pt>
                <c:pt idx="1891">
                  <c:v>18.947941219383257</c:v>
                </c:pt>
                <c:pt idx="1892">
                  <c:v>18.75620844764066</c:v>
                </c:pt>
                <c:pt idx="1893">
                  <c:v>18.564454042224728</c:v>
                </c:pt>
                <c:pt idx="1894">
                  <c:v>18.372678012402226</c:v>
                </c:pt>
                <c:pt idx="1895">
                  <c:v>18.180880367422986</c:v>
                </c:pt>
                <c:pt idx="1896">
                  <c:v>17.98906111652007</c:v>
                </c:pt>
                <c:pt idx="1897">
                  <c:v>17.797220268909697</c:v>
                </c:pt>
                <c:pt idx="1898">
                  <c:v>17.60535783379137</c:v>
                </c:pt>
                <c:pt idx="1899">
                  <c:v>17.413473820347896</c:v>
                </c:pt>
                <c:pt idx="1900">
                  <c:v>17.221568237745426</c:v>
                </c:pt>
                <c:pt idx="1901">
                  <c:v>17.029641095133506</c:v>
                </c:pt>
                <c:pt idx="1902">
                  <c:v>16.837692401645118</c:v>
                </c:pt>
                <c:pt idx="1903">
                  <c:v>16.645722166396745</c:v>
                </c:pt>
                <c:pt idx="1904">
                  <c:v>16.453730398488386</c:v>
                </c:pt>
                <c:pt idx="1905">
                  <c:v>16.261717107003616</c:v>
                </c:pt>
                <c:pt idx="1906">
                  <c:v>16.069682301009635</c:v>
                </c:pt>
                <c:pt idx="1907">
                  <c:v>15.877625989557307</c:v>
                </c:pt>
                <c:pt idx="1908">
                  <c:v>15.685548181681202</c:v>
                </c:pt>
                <c:pt idx="1909">
                  <c:v>15.493448886399651</c:v>
                </c:pt>
                <c:pt idx="1910">
                  <c:v>15.301328112714764</c:v>
                </c:pt>
                <c:pt idx="1911">
                  <c:v>15.10918586961251</c:v>
                </c:pt>
                <c:pt idx="1912">
                  <c:v>14.917022166062734</c:v>
                </c:pt>
                <c:pt idx="1913">
                  <c:v>14.724837011019209</c:v>
                </c:pt>
                <c:pt idx="1914">
                  <c:v>14.53263041341968</c:v>
                </c:pt>
                <c:pt idx="1915">
                  <c:v>14.340402382185909</c:v>
                </c:pt>
                <c:pt idx="1916">
                  <c:v>14.148152926223709</c:v>
                </c:pt>
                <c:pt idx="1917">
                  <c:v>13.955882054423002</c:v>
                </c:pt>
                <c:pt idx="1918">
                  <c:v>13.763589775657847</c:v>
                </c:pt>
                <c:pt idx="1919">
                  <c:v>13.571276098786486</c:v>
                </c:pt>
                <c:pt idx="1920">
                  <c:v>13.378941032651396</c:v>
                </c:pt>
                <c:pt idx="1921">
                  <c:v>13.186584586079322</c:v>
                </c:pt>
                <c:pt idx="1922">
                  <c:v>12.994206767881314</c:v>
                </c:pt>
                <c:pt idx="1923">
                  <c:v>12.801807586852792</c:v>
                </c:pt>
                <c:pt idx="1924">
                  <c:v>12.609387051773558</c:v>
                </c:pt>
                <c:pt idx="1925">
                  <c:v>12.416945171407855</c:v>
                </c:pt>
                <c:pt idx="1926">
                  <c:v>12.224481954504407</c:v>
                </c:pt>
                <c:pt idx="1927">
                  <c:v>12.03199740979646</c:v>
                </c:pt>
                <c:pt idx="1928">
                  <c:v>11.83949154600182</c:v>
                </c:pt>
                <c:pt idx="1929">
                  <c:v>11.646964371822891</c:v>
                </c:pt>
                <c:pt idx="1930">
                  <c:v>11.454415895946729</c:v>
                </c:pt>
                <c:pt idx="1931">
                  <c:v>11.261846127045066</c:v>
                </c:pt>
                <c:pt idx="1932">
                  <c:v>11.069255073774368</c:v>
                </c:pt>
                <c:pt idx="1933">
                  <c:v>10.876642744775857</c:v>
                </c:pt>
                <c:pt idx="1934">
                  <c:v>10.684009148675566</c:v>
                </c:pt>
                <c:pt idx="1935">
                  <c:v>10.491354294084374</c:v>
                </c:pt>
                <c:pt idx="1936">
                  <c:v>10.298678189598043</c:v>
                </c:pt>
                <c:pt idx="1937">
                  <c:v>10.105980843797262</c:v>
                </c:pt>
                <c:pt idx="1938">
                  <c:v>9.9132622652476901</c:v>
                </c:pt>
                <c:pt idx="1939">
                  <c:v>9.7205224624999822</c:v>
                </c:pt>
                <c:pt idx="1940">
                  <c:v>9.5277614440898386</c:v>
                </c:pt>
                <c:pt idx="1941">
                  <c:v>9.3349792185380558</c:v>
                </c:pt>
                <c:pt idx="1942">
                  <c:v>9.1421757943505408</c:v>
                </c:pt>
                <c:pt idx="1943">
                  <c:v>8.9493511800183612</c:v>
                </c:pt>
                <c:pt idx="1944">
                  <c:v>8.756505384017796</c:v>
                </c:pt>
                <c:pt idx="1945">
                  <c:v>8.5636384148103577</c:v>
                </c:pt>
                <c:pt idx="1946">
                  <c:v>8.3707502808428309</c:v>
                </c:pt>
                <c:pt idx="1947">
                  <c:v>8.1778409905473293</c:v>
                </c:pt>
                <c:pt idx="1948">
                  <c:v>7.984910552341308</c:v>
                </c:pt>
                <c:pt idx="1949">
                  <c:v>7.7919589746276285</c:v>
                </c:pt>
                <c:pt idx="1950">
                  <c:v>7.5989862657945739</c:v>
                </c:pt>
                <c:pt idx="1951">
                  <c:v>7.4059924342158965</c:v>
                </c:pt>
                <c:pt idx="1952">
                  <c:v>7.2129774882508624</c:v>
                </c:pt>
                <c:pt idx="1953">
                  <c:v>7.0199414362442747</c:v>
                </c:pt>
                <c:pt idx="1954">
                  <c:v>6.8268842865265222</c:v>
                </c:pt>
                <c:pt idx="1955">
                  <c:v>6.6338060474136151</c:v>
                </c:pt>
                <c:pt idx="1956">
                  <c:v>6.4407067272072123</c:v>
                </c:pt>
                <c:pt idx="1957">
                  <c:v>6.2475863341946747</c:v>
                </c:pt>
                <c:pt idx="1958">
                  <c:v>6.0544448766490904</c:v>
                </c:pt>
                <c:pt idx="1959">
                  <c:v>5.8612823628293143</c:v>
                </c:pt>
                <c:pt idx="1960">
                  <c:v>5.6680988009800073</c:v>
                </c:pt>
                <c:pt idx="1961">
                  <c:v>5.4748941993316693</c:v>
                </c:pt>
                <c:pt idx="1962">
                  <c:v>5.2816685661006781</c:v>
                </c:pt>
                <c:pt idx="1963">
                  <c:v>5.0884219094893295</c:v>
                </c:pt>
                <c:pt idx="1964">
                  <c:v>4.8951542376858601</c:v>
                </c:pt>
                <c:pt idx="1965">
                  <c:v>4.701865558864502</c:v>
                </c:pt>
                <c:pt idx="1966">
                  <c:v>4.5085558811855035</c:v>
                </c:pt>
                <c:pt idx="1967">
                  <c:v>4.3152252127951707</c:v>
                </c:pt>
                <c:pt idx="1968">
                  <c:v>4.1218735618259075</c:v>
                </c:pt>
                <c:pt idx="1969">
                  <c:v>3.9285009363962415</c:v>
                </c:pt>
                <c:pt idx="1970">
                  <c:v>3.7351073446108702</c:v>
                </c:pt>
                <c:pt idx="1971">
                  <c:v>3.5416927945606855</c:v>
                </c:pt>
                <c:pt idx="1972">
                  <c:v>3.3482572943228188</c:v>
                </c:pt>
                <c:pt idx="1973">
                  <c:v>3.1548008519606694</c:v>
                </c:pt>
                <c:pt idx="1974">
                  <c:v>2.961323475523943</c:v>
                </c:pt>
                <c:pt idx="1975">
                  <c:v>2.7678251730486845</c:v>
                </c:pt>
                <c:pt idx="1976">
                  <c:v>2.5743059525573142</c:v>
                </c:pt>
                <c:pt idx="1977">
                  <c:v>2.3807658220586618</c:v>
                </c:pt>
                <c:pt idx="1978">
                  <c:v>2.1872047895479998</c:v>
                </c:pt>
                <c:pt idx="1979">
                  <c:v>1.99362286300708</c:v>
                </c:pt>
                <c:pt idx="1980">
                  <c:v>1.8000200504041663</c:v>
                </c:pt>
                <c:pt idx="1981">
                  <c:v>1.6063963596940696</c:v>
                </c:pt>
              </c:numCache>
            </c:numRef>
          </c:yVal>
          <c:smooth val="1"/>
          <c:extLst>
            <c:ext xmlns:c16="http://schemas.microsoft.com/office/drawing/2014/chart" uri="{C3380CC4-5D6E-409C-BE32-E72D297353CC}">
              <c16:uniqueId val="{00000001-B287-422A-8D67-7A8ED6302C92}"/>
            </c:ext>
          </c:extLst>
        </c:ser>
        <c:dLbls>
          <c:showLegendKey val="0"/>
          <c:showVal val="0"/>
          <c:showCatName val="0"/>
          <c:showSerName val="0"/>
          <c:showPercent val="0"/>
          <c:showBubbleSize val="0"/>
        </c:dLbls>
        <c:axId val="169167632"/>
        <c:axId val="503592296"/>
      </c:scatterChart>
      <c:valAx>
        <c:axId val="543776080"/>
        <c:scaling>
          <c:orientation val="minMax"/>
          <c:max val="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U [V]</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778704"/>
        <c:crosses val="autoZero"/>
        <c:crossBetween val="midCat"/>
      </c:valAx>
      <c:valAx>
        <c:axId val="5437787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 [A]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776080"/>
        <c:crosses val="autoZero"/>
        <c:crossBetween val="midCat"/>
      </c:valAx>
      <c:valAx>
        <c:axId val="50359229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 [W]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69167632"/>
        <c:crosses val="max"/>
        <c:crossBetween val="midCat"/>
      </c:valAx>
      <c:valAx>
        <c:axId val="169167632"/>
        <c:scaling>
          <c:orientation val="minMax"/>
        </c:scaling>
        <c:delete val="1"/>
        <c:axPos val="b"/>
        <c:numFmt formatCode="_(* #,##0.00_);_(* \(#,##0.00\);_(* &quot;-&quot;??_);_(@_)" sourceLinked="1"/>
        <c:majorTickMark val="out"/>
        <c:minorTickMark val="none"/>
        <c:tickLblPos val="nextTo"/>
        <c:crossAx val="503592296"/>
        <c:crosses val="autoZero"/>
        <c:crossBetween val="midCat"/>
      </c:valAx>
      <c:spPr>
        <a:noFill/>
        <a:ln>
          <a:noFill/>
        </a:ln>
        <a:effectLst/>
      </c:spPr>
    </c:plotArea>
    <c:legend>
      <c:legendPos val="r"/>
      <c:layout>
        <c:manualLayout>
          <c:xMode val="edge"/>
          <c:yMode val="edge"/>
          <c:x val="0.14683124189300822"/>
          <c:y val="0.38663204212020374"/>
          <c:w val="0.10336317894721532"/>
          <c:h val="0.13751171387882502"/>
        </c:manualLayout>
      </c:layout>
      <c:overlay val="0"/>
      <c:spPr>
        <a:solidFill>
          <a:schemeClr val="bg2"/>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10</xdr:col>
      <xdr:colOff>407806</xdr:colOff>
      <xdr:row>38</xdr:row>
      <xdr:rowOff>84706</xdr:rowOff>
    </xdr:to>
    <xdr:pic>
      <xdr:nvPicPr>
        <xdr:cNvPr id="2" name="Grafik 1">
          <a:extLst>
            <a:ext uri="{FF2B5EF4-FFF2-40B4-BE49-F238E27FC236}">
              <a16:creationId xmlns:a16="http://schemas.microsoft.com/office/drawing/2014/main" id="{BEE44E4A-2504-4F35-84A8-196FACF1D9A3}"/>
            </a:ext>
          </a:extLst>
        </xdr:cNvPr>
        <xdr:cNvPicPr>
          <a:picLocks noChangeAspect="1"/>
        </xdr:cNvPicPr>
      </xdr:nvPicPr>
      <xdr:blipFill>
        <a:blip xmlns:r="http://schemas.openxmlformats.org/officeDocument/2006/relationships" r:embed="rId1"/>
        <a:stretch>
          <a:fillRect/>
        </a:stretch>
      </xdr:blipFill>
      <xdr:spPr>
        <a:xfrm>
          <a:off x="0" y="266700"/>
          <a:ext cx="8027806" cy="5980681"/>
        </a:xfrm>
        <a:prstGeom prst="rect">
          <a:avLst/>
        </a:prstGeom>
      </xdr:spPr>
    </xdr:pic>
    <xdr:clientData/>
  </xdr:twoCellAnchor>
  <xdr:twoCellAnchor editAs="oneCell">
    <xdr:from>
      <xdr:col>13</xdr:col>
      <xdr:colOff>400123</xdr:colOff>
      <xdr:row>0</xdr:row>
      <xdr:rowOff>0</xdr:rowOff>
    </xdr:from>
    <xdr:to>
      <xdr:col>24</xdr:col>
      <xdr:colOff>360518</xdr:colOff>
      <xdr:row>36</xdr:row>
      <xdr:rowOff>133350</xdr:rowOff>
    </xdr:to>
    <xdr:pic>
      <xdr:nvPicPr>
        <xdr:cNvPr id="3" name="Grafik 2">
          <a:extLst>
            <a:ext uri="{FF2B5EF4-FFF2-40B4-BE49-F238E27FC236}">
              <a16:creationId xmlns:a16="http://schemas.microsoft.com/office/drawing/2014/main" id="{665A3B94-16AE-45B4-A019-1B2FACE01C81}"/>
            </a:ext>
          </a:extLst>
        </xdr:cNvPr>
        <xdr:cNvPicPr>
          <a:picLocks noChangeAspect="1"/>
        </xdr:cNvPicPr>
      </xdr:nvPicPr>
      <xdr:blipFill>
        <a:blip xmlns:r="http://schemas.openxmlformats.org/officeDocument/2006/relationships" r:embed="rId2"/>
        <a:stretch>
          <a:fillRect/>
        </a:stretch>
      </xdr:blipFill>
      <xdr:spPr>
        <a:xfrm>
          <a:off x="10306123" y="0"/>
          <a:ext cx="8342395" cy="59721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329165</xdr:colOff>
      <xdr:row>0</xdr:row>
      <xdr:rowOff>101973</xdr:rowOff>
    </xdr:from>
    <xdr:to>
      <xdr:col>8</xdr:col>
      <xdr:colOff>588859</xdr:colOff>
      <xdr:row>7</xdr:row>
      <xdr:rowOff>101973</xdr:rowOff>
    </xdr:to>
    <xdr:sp macro="" textlink="">
      <xdr:nvSpPr>
        <xdr:cNvPr id="2" name="Rechteck 1">
          <a:extLst>
            <a:ext uri="{FF2B5EF4-FFF2-40B4-BE49-F238E27FC236}">
              <a16:creationId xmlns:a16="http://schemas.microsoft.com/office/drawing/2014/main" id="{138DBE53-55F5-4F3D-928B-F76E0AF2E664}"/>
            </a:ext>
          </a:extLst>
        </xdr:cNvPr>
        <xdr:cNvSpPr/>
      </xdr:nvSpPr>
      <xdr:spPr>
        <a:xfrm>
          <a:off x="4609812" y="101973"/>
          <a:ext cx="2545694" cy="1120588"/>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337512</xdr:colOff>
      <xdr:row>1</xdr:row>
      <xdr:rowOff>28574</xdr:rowOff>
    </xdr:from>
    <xdr:to>
      <xdr:col>8</xdr:col>
      <xdr:colOff>66722</xdr:colOff>
      <xdr:row>6</xdr:row>
      <xdr:rowOff>55245</xdr:rowOff>
    </xdr:to>
    <xdr:grpSp>
      <xdr:nvGrpSpPr>
        <xdr:cNvPr id="3" name="Gruppieren 2">
          <a:extLst>
            <a:ext uri="{FF2B5EF4-FFF2-40B4-BE49-F238E27FC236}">
              <a16:creationId xmlns:a16="http://schemas.microsoft.com/office/drawing/2014/main" id="{1F6EA217-C9BD-45F8-93EE-BE856C6BD8C3}"/>
            </a:ext>
          </a:extLst>
        </xdr:cNvPr>
        <xdr:cNvGrpSpPr/>
      </xdr:nvGrpSpPr>
      <xdr:grpSpPr>
        <a:xfrm>
          <a:off x="4486863" y="196102"/>
          <a:ext cx="2015210" cy="845261"/>
          <a:chOff x="5281612" y="248602"/>
          <a:chExt cx="1586866" cy="846773"/>
        </a:xfrm>
      </xdr:grpSpPr>
      <xdr:sp macro="" textlink="">
        <xdr:nvSpPr>
          <xdr:cNvPr id="4" name="Ellipse 3">
            <a:extLst>
              <a:ext uri="{FF2B5EF4-FFF2-40B4-BE49-F238E27FC236}">
                <a16:creationId xmlns:a16="http://schemas.microsoft.com/office/drawing/2014/main" id="{E9D6CFFC-60D7-482C-8C18-2B27DB2C70BA}"/>
              </a:ext>
            </a:extLst>
          </xdr:cNvPr>
          <xdr:cNvSpPr/>
        </xdr:nvSpPr>
        <xdr:spPr>
          <a:xfrm>
            <a:off x="5281612" y="534353"/>
            <a:ext cx="419101" cy="37719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sp macro="" textlink="">
        <xdr:nvSpPr>
          <xdr:cNvPr id="5" name="Rechteck 4">
            <a:extLst>
              <a:ext uri="{FF2B5EF4-FFF2-40B4-BE49-F238E27FC236}">
                <a16:creationId xmlns:a16="http://schemas.microsoft.com/office/drawing/2014/main" id="{2AA158FC-F39F-423C-BA0F-A466E6C09464}"/>
              </a:ext>
            </a:extLst>
          </xdr:cNvPr>
          <xdr:cNvSpPr/>
        </xdr:nvSpPr>
        <xdr:spPr>
          <a:xfrm>
            <a:off x="6158865" y="248602"/>
            <a:ext cx="438150" cy="214313"/>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xnSp macro="">
        <xdr:nvCxnSpPr>
          <xdr:cNvPr id="6" name="Gerader Verbinder 5">
            <a:extLst>
              <a:ext uri="{FF2B5EF4-FFF2-40B4-BE49-F238E27FC236}">
                <a16:creationId xmlns:a16="http://schemas.microsoft.com/office/drawing/2014/main" id="{ED170217-A80A-46B6-B51F-10B875047331}"/>
              </a:ext>
            </a:extLst>
          </xdr:cNvPr>
          <xdr:cNvCxnSpPr>
            <a:stCxn id="4" idx="0"/>
          </xdr:cNvCxnSpPr>
        </xdr:nvCxnSpPr>
        <xdr:spPr>
          <a:xfrm flipV="1">
            <a:off x="5491163" y="331470"/>
            <a:ext cx="2857" cy="202883"/>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7" name="Gerader Verbinder 6">
            <a:extLst>
              <a:ext uri="{FF2B5EF4-FFF2-40B4-BE49-F238E27FC236}">
                <a16:creationId xmlns:a16="http://schemas.microsoft.com/office/drawing/2014/main" id="{E7F478D7-DA09-410E-9695-E4393F908FDA}"/>
              </a:ext>
            </a:extLst>
          </xdr:cNvPr>
          <xdr:cNvCxnSpPr>
            <a:stCxn id="5" idx="3"/>
          </xdr:cNvCxnSpPr>
        </xdr:nvCxnSpPr>
        <xdr:spPr>
          <a:xfrm>
            <a:off x="6597015" y="355759"/>
            <a:ext cx="271463" cy="2381"/>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8" name="Gerader Verbinder 7">
            <a:extLst>
              <a:ext uri="{FF2B5EF4-FFF2-40B4-BE49-F238E27FC236}">
                <a16:creationId xmlns:a16="http://schemas.microsoft.com/office/drawing/2014/main" id="{66DF96BE-7924-492F-AFD4-6EA02AA9C477}"/>
              </a:ext>
            </a:extLst>
          </xdr:cNvPr>
          <xdr:cNvCxnSpPr>
            <a:endCxn id="5" idx="1"/>
          </xdr:cNvCxnSpPr>
        </xdr:nvCxnSpPr>
        <xdr:spPr>
          <a:xfrm>
            <a:off x="5486400" y="350520"/>
            <a:ext cx="672465" cy="5239"/>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9" name="Gerader Verbinder 8">
            <a:extLst>
              <a:ext uri="{FF2B5EF4-FFF2-40B4-BE49-F238E27FC236}">
                <a16:creationId xmlns:a16="http://schemas.microsoft.com/office/drawing/2014/main" id="{E10927C0-C2CB-4FB0-B32C-07C37DB722EF}"/>
              </a:ext>
            </a:extLst>
          </xdr:cNvPr>
          <xdr:cNvCxnSpPr/>
        </xdr:nvCxnSpPr>
        <xdr:spPr>
          <a:xfrm flipV="1">
            <a:off x="5467350" y="1076325"/>
            <a:ext cx="1381125" cy="4286"/>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10" name="Gerader Verbinder 9">
            <a:extLst>
              <a:ext uri="{FF2B5EF4-FFF2-40B4-BE49-F238E27FC236}">
                <a16:creationId xmlns:a16="http://schemas.microsoft.com/office/drawing/2014/main" id="{76B1D8DF-FC99-4FA3-B032-400F8A2BD6EB}"/>
              </a:ext>
            </a:extLst>
          </xdr:cNvPr>
          <xdr:cNvCxnSpPr/>
        </xdr:nvCxnSpPr>
        <xdr:spPr>
          <a:xfrm flipH="1" flipV="1">
            <a:off x="5476878" y="921074"/>
            <a:ext cx="3807" cy="174301"/>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11" name="Gerader Verbinder 10">
            <a:extLst>
              <a:ext uri="{FF2B5EF4-FFF2-40B4-BE49-F238E27FC236}">
                <a16:creationId xmlns:a16="http://schemas.microsoft.com/office/drawing/2014/main" id="{1B04AEA4-6672-4DDF-A3FA-97167E3D5C58}"/>
              </a:ext>
            </a:extLst>
          </xdr:cNvPr>
          <xdr:cNvCxnSpPr>
            <a:stCxn id="4" idx="2"/>
            <a:endCxn id="4" idx="6"/>
          </xdr:cNvCxnSpPr>
        </xdr:nvCxnSpPr>
        <xdr:spPr>
          <a:xfrm>
            <a:off x="5281612" y="722948"/>
            <a:ext cx="419101" cy="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12" name="Gerader Verbinder 11">
            <a:extLst>
              <a:ext uri="{FF2B5EF4-FFF2-40B4-BE49-F238E27FC236}">
                <a16:creationId xmlns:a16="http://schemas.microsoft.com/office/drawing/2014/main" id="{A00B21FF-B79F-46DE-8B66-614B1AEB75E2}"/>
              </a:ext>
            </a:extLst>
          </xdr:cNvPr>
          <xdr:cNvCxnSpPr/>
        </xdr:nvCxnSpPr>
        <xdr:spPr>
          <a:xfrm flipV="1">
            <a:off x="5961698" y="333375"/>
            <a:ext cx="2857" cy="202883"/>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13" name="Gerader Verbinder 12">
            <a:extLst>
              <a:ext uri="{FF2B5EF4-FFF2-40B4-BE49-F238E27FC236}">
                <a16:creationId xmlns:a16="http://schemas.microsoft.com/office/drawing/2014/main" id="{89D3E304-9CFC-4AB3-87CE-F5FD8A006649}"/>
              </a:ext>
            </a:extLst>
          </xdr:cNvPr>
          <xdr:cNvCxnSpPr/>
        </xdr:nvCxnSpPr>
        <xdr:spPr>
          <a:xfrm>
            <a:off x="5833110" y="536734"/>
            <a:ext cx="271463" cy="2381"/>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14" name="Gerader Verbinder 13">
            <a:extLst>
              <a:ext uri="{FF2B5EF4-FFF2-40B4-BE49-F238E27FC236}">
                <a16:creationId xmlns:a16="http://schemas.microsoft.com/office/drawing/2014/main" id="{5F57A19C-07E9-48E5-A653-BA3239A2C033}"/>
              </a:ext>
            </a:extLst>
          </xdr:cNvPr>
          <xdr:cNvCxnSpPr/>
        </xdr:nvCxnSpPr>
        <xdr:spPr>
          <a:xfrm>
            <a:off x="5831205" y="531495"/>
            <a:ext cx="131445" cy="257175"/>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15" name="Gerader Verbinder 14">
            <a:extLst>
              <a:ext uri="{FF2B5EF4-FFF2-40B4-BE49-F238E27FC236}">
                <a16:creationId xmlns:a16="http://schemas.microsoft.com/office/drawing/2014/main" id="{C228BE97-DB54-4604-ACD6-BC0F2D91C214}"/>
              </a:ext>
            </a:extLst>
          </xdr:cNvPr>
          <xdr:cNvCxnSpPr/>
        </xdr:nvCxnSpPr>
        <xdr:spPr>
          <a:xfrm flipH="1">
            <a:off x="5958841" y="539115"/>
            <a:ext cx="144779" cy="255270"/>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16" name="Gerader Verbinder 15">
            <a:extLst>
              <a:ext uri="{FF2B5EF4-FFF2-40B4-BE49-F238E27FC236}">
                <a16:creationId xmlns:a16="http://schemas.microsoft.com/office/drawing/2014/main" id="{CC656C6A-7DE7-440E-BB6D-7D15C5058AC1}"/>
              </a:ext>
            </a:extLst>
          </xdr:cNvPr>
          <xdr:cNvCxnSpPr/>
        </xdr:nvCxnSpPr>
        <xdr:spPr>
          <a:xfrm flipV="1">
            <a:off x="5957888" y="788670"/>
            <a:ext cx="952" cy="284799"/>
          </a:xfrm>
          <a:prstGeom prst="line">
            <a:avLst/>
          </a:prstGeom>
          <a:ln w="38100"/>
        </xdr:spPr>
        <xdr:style>
          <a:lnRef idx="1">
            <a:schemeClr val="dk1"/>
          </a:lnRef>
          <a:fillRef idx="0">
            <a:schemeClr val="dk1"/>
          </a:fillRef>
          <a:effectRef idx="0">
            <a:schemeClr val="dk1"/>
          </a:effectRef>
          <a:fontRef idx="minor">
            <a:schemeClr val="tx1"/>
          </a:fontRef>
        </xdr:style>
      </xdr:cxnSp>
      <xdr:cxnSp macro="">
        <xdr:nvCxnSpPr>
          <xdr:cNvPr id="17" name="Gerader Verbinder 16">
            <a:extLst>
              <a:ext uri="{FF2B5EF4-FFF2-40B4-BE49-F238E27FC236}">
                <a16:creationId xmlns:a16="http://schemas.microsoft.com/office/drawing/2014/main" id="{4B9DCF02-28DA-433B-8A0B-CF24C9B82A0C}"/>
              </a:ext>
            </a:extLst>
          </xdr:cNvPr>
          <xdr:cNvCxnSpPr/>
        </xdr:nvCxnSpPr>
        <xdr:spPr>
          <a:xfrm>
            <a:off x="5825490" y="774859"/>
            <a:ext cx="271463" cy="2381"/>
          </a:xfrm>
          <a:prstGeom prst="line">
            <a:avLst/>
          </a:prstGeom>
          <a:ln w="38100"/>
        </xdr:spPr>
        <xdr:style>
          <a:lnRef idx="1">
            <a:schemeClr val="dk1"/>
          </a:lnRef>
          <a:fillRef idx="0">
            <a:schemeClr val="dk1"/>
          </a:fillRef>
          <a:effectRef idx="0">
            <a:schemeClr val="dk1"/>
          </a:effectRef>
          <a:fontRef idx="minor">
            <a:schemeClr val="tx1"/>
          </a:fontRef>
        </xdr:style>
      </xdr:cxnSp>
    </xdr:grpSp>
    <xdr:clientData/>
  </xdr:twoCellAnchor>
  <xdr:twoCellAnchor>
    <xdr:from>
      <xdr:col>12</xdr:col>
      <xdr:colOff>98947</xdr:colOff>
      <xdr:row>0</xdr:row>
      <xdr:rowOff>0</xdr:rowOff>
    </xdr:from>
    <xdr:to>
      <xdr:col>21</xdr:col>
      <xdr:colOff>462411</xdr:colOff>
      <xdr:row>31</xdr:row>
      <xdr:rowOff>139234</xdr:rowOff>
    </xdr:to>
    <xdr:graphicFrame macro="">
      <xdr:nvGraphicFramePr>
        <xdr:cNvPr id="18" name="Diagramm 17">
          <a:extLst>
            <a:ext uri="{FF2B5EF4-FFF2-40B4-BE49-F238E27FC236}">
              <a16:creationId xmlns:a16="http://schemas.microsoft.com/office/drawing/2014/main" id="{EE6F0FC1-BE4D-4CC2-8010-FB62783A53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7</xdr:col>
      <xdr:colOff>361619</xdr:colOff>
      <xdr:row>13</xdr:row>
      <xdr:rowOff>56961</xdr:rowOff>
    </xdr:to>
    <xdr:pic>
      <xdr:nvPicPr>
        <xdr:cNvPr id="2" name="Grafik 1">
          <a:extLst>
            <a:ext uri="{FF2B5EF4-FFF2-40B4-BE49-F238E27FC236}">
              <a16:creationId xmlns:a16="http://schemas.microsoft.com/office/drawing/2014/main" id="{236BA993-58C9-4AE5-8566-79D9399D858F}"/>
            </a:ext>
          </a:extLst>
        </xdr:cNvPr>
        <xdr:cNvPicPr>
          <a:picLocks noChangeAspect="1"/>
        </xdr:cNvPicPr>
      </xdr:nvPicPr>
      <xdr:blipFill>
        <a:blip xmlns:r="http://schemas.openxmlformats.org/officeDocument/2006/relationships" r:embed="rId1"/>
        <a:stretch>
          <a:fillRect/>
        </a:stretch>
      </xdr:blipFill>
      <xdr:spPr>
        <a:xfrm>
          <a:off x="3048000" y="657225"/>
          <a:ext cx="2647619" cy="1514286"/>
        </a:xfrm>
        <a:prstGeom prst="rect">
          <a:avLst/>
        </a:prstGeom>
      </xdr:spPr>
    </xdr:pic>
    <xdr:clientData/>
  </xdr:twoCellAnchor>
  <xdr:twoCellAnchor editAs="oneCell">
    <xdr:from>
      <xdr:col>12</xdr:col>
      <xdr:colOff>102518</xdr:colOff>
      <xdr:row>8</xdr:row>
      <xdr:rowOff>68107</xdr:rowOff>
    </xdr:from>
    <xdr:to>
      <xdr:col>20</xdr:col>
      <xdr:colOff>59225</xdr:colOff>
      <xdr:row>40</xdr:row>
      <xdr:rowOff>143767</xdr:rowOff>
    </xdr:to>
    <xdr:pic>
      <xdr:nvPicPr>
        <xdr:cNvPr id="4" name="Grafik 3">
          <a:extLst>
            <a:ext uri="{FF2B5EF4-FFF2-40B4-BE49-F238E27FC236}">
              <a16:creationId xmlns:a16="http://schemas.microsoft.com/office/drawing/2014/main" id="{EB5715F9-9C73-4B61-9657-D342A05C12E4}"/>
            </a:ext>
          </a:extLst>
        </xdr:cNvPr>
        <xdr:cNvPicPr>
          <a:picLocks noChangeAspect="1"/>
        </xdr:cNvPicPr>
      </xdr:nvPicPr>
      <xdr:blipFill>
        <a:blip xmlns:r="http://schemas.openxmlformats.org/officeDocument/2006/relationships" r:embed="rId2"/>
        <a:stretch>
          <a:fillRect/>
        </a:stretch>
      </xdr:blipFill>
      <xdr:spPr>
        <a:xfrm>
          <a:off x="9635801" y="1401607"/>
          <a:ext cx="6047945" cy="5376530"/>
        </a:xfrm>
        <a:prstGeom prst="rect">
          <a:avLst/>
        </a:prstGeom>
      </xdr:spPr>
    </xdr:pic>
    <xdr:clientData/>
  </xdr:twoCellAnchor>
  <xdr:twoCellAnchor>
    <xdr:from>
      <xdr:col>6</xdr:col>
      <xdr:colOff>236674</xdr:colOff>
      <xdr:row>49</xdr:row>
      <xdr:rowOff>33131</xdr:rowOff>
    </xdr:from>
    <xdr:to>
      <xdr:col>8</xdr:col>
      <xdr:colOff>150949</xdr:colOff>
      <xdr:row>52</xdr:row>
      <xdr:rowOff>137905</xdr:rowOff>
    </xdr:to>
    <xdr:pic>
      <xdr:nvPicPr>
        <xdr:cNvPr id="8" name="Grafik 7">
          <a:extLst>
            <a:ext uri="{FF2B5EF4-FFF2-40B4-BE49-F238E27FC236}">
              <a16:creationId xmlns:a16="http://schemas.microsoft.com/office/drawing/2014/main" id="{EE060042-CB6A-420D-875A-937A4D9854EA}"/>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97957" y="8324022"/>
          <a:ext cx="1438275" cy="601731"/>
        </a:xfrm>
        <a:prstGeom prst="rect">
          <a:avLst/>
        </a:prstGeom>
        <a:solidFill>
          <a:schemeClr val="bg2"/>
        </a:solidFill>
      </xdr:spPr>
    </xdr:pic>
    <xdr:clientData/>
  </xdr:twoCellAnchor>
  <xdr:twoCellAnchor>
    <xdr:from>
      <xdr:col>6</xdr:col>
      <xdr:colOff>228392</xdr:colOff>
      <xdr:row>53</xdr:row>
      <xdr:rowOff>41412</xdr:rowOff>
    </xdr:from>
    <xdr:to>
      <xdr:col>8</xdr:col>
      <xdr:colOff>247442</xdr:colOff>
      <xdr:row>55</xdr:row>
      <xdr:rowOff>79513</xdr:rowOff>
    </xdr:to>
    <xdr:pic>
      <xdr:nvPicPr>
        <xdr:cNvPr id="9" name="Grafik 8">
          <a:extLst>
            <a:ext uri="{FF2B5EF4-FFF2-40B4-BE49-F238E27FC236}">
              <a16:creationId xmlns:a16="http://schemas.microsoft.com/office/drawing/2014/main" id="{EA5CCCEA-0571-4CAF-BC22-451CAC6932E7}"/>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89675" y="8994912"/>
          <a:ext cx="1543050" cy="369405"/>
        </a:xfrm>
        <a:prstGeom prst="rect">
          <a:avLst/>
        </a:prstGeom>
        <a:solidFill>
          <a:schemeClr val="bg2"/>
        </a:solidFill>
      </xdr:spPr>
    </xdr:pic>
    <xdr:clientData/>
  </xdr:twoCellAnchor>
  <xdr:twoCellAnchor>
    <xdr:from>
      <xdr:col>5</xdr:col>
      <xdr:colOff>42655</xdr:colOff>
      <xdr:row>51</xdr:row>
      <xdr:rowOff>95869</xdr:rowOff>
    </xdr:from>
    <xdr:to>
      <xdr:col>5</xdr:col>
      <xdr:colOff>585580</xdr:colOff>
      <xdr:row>53</xdr:row>
      <xdr:rowOff>105395</xdr:rowOff>
    </xdr:to>
    <xdr:pic>
      <xdr:nvPicPr>
        <xdr:cNvPr id="11" name="Grafik 10">
          <a:extLst>
            <a:ext uri="{FF2B5EF4-FFF2-40B4-BE49-F238E27FC236}">
              <a16:creationId xmlns:a16="http://schemas.microsoft.com/office/drawing/2014/main" id="{DDAA1A00-18A9-4E4B-876B-DD2466B53A48}"/>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241938" y="8718065"/>
          <a:ext cx="542925" cy="340830"/>
        </a:xfrm>
        <a:prstGeom prst="rect">
          <a:avLst/>
        </a:prstGeom>
        <a:solidFill>
          <a:schemeClr val="bg2"/>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3</xdr:row>
      <xdr:rowOff>16564</xdr:rowOff>
    </xdr:from>
    <xdr:to>
      <xdr:col>6</xdr:col>
      <xdr:colOff>46175</xdr:colOff>
      <xdr:row>8</xdr:row>
      <xdr:rowOff>105829</xdr:rowOff>
    </xdr:to>
    <xdr:pic>
      <xdr:nvPicPr>
        <xdr:cNvPr id="2" name="Grafik 1">
          <a:extLst>
            <a:ext uri="{FF2B5EF4-FFF2-40B4-BE49-F238E27FC236}">
              <a16:creationId xmlns:a16="http://schemas.microsoft.com/office/drawing/2014/main" id="{A01247A5-D230-4BF0-BEC5-B7D98D1066FC}"/>
            </a:ext>
          </a:extLst>
        </xdr:cNvPr>
        <xdr:cNvPicPr>
          <a:picLocks noChangeAspect="1"/>
        </xdr:cNvPicPr>
      </xdr:nvPicPr>
      <xdr:blipFill>
        <a:blip xmlns:r="http://schemas.openxmlformats.org/officeDocument/2006/relationships" r:embed="rId1"/>
        <a:stretch>
          <a:fillRect/>
        </a:stretch>
      </xdr:blipFill>
      <xdr:spPr>
        <a:xfrm>
          <a:off x="3437283" y="530086"/>
          <a:ext cx="1570175" cy="917526"/>
        </a:xfrm>
        <a:prstGeom prst="rect">
          <a:avLst/>
        </a:prstGeom>
      </xdr:spPr>
    </xdr:pic>
    <xdr:clientData/>
  </xdr:twoCellAnchor>
  <xdr:twoCellAnchor editAs="oneCell">
    <xdr:from>
      <xdr:col>12</xdr:col>
      <xdr:colOff>343335</xdr:colOff>
      <xdr:row>3</xdr:row>
      <xdr:rowOff>59220</xdr:rowOff>
    </xdr:from>
    <xdr:to>
      <xdr:col>18</xdr:col>
      <xdr:colOff>287617</xdr:colOff>
      <xdr:row>27</xdr:row>
      <xdr:rowOff>65704</xdr:rowOff>
    </xdr:to>
    <xdr:pic>
      <xdr:nvPicPr>
        <xdr:cNvPr id="3" name="Grafik 2">
          <a:extLst>
            <a:ext uri="{FF2B5EF4-FFF2-40B4-BE49-F238E27FC236}">
              <a16:creationId xmlns:a16="http://schemas.microsoft.com/office/drawing/2014/main" id="{774EAE58-590E-4668-AE46-D7BDDE1DA3C3}"/>
            </a:ext>
          </a:extLst>
        </xdr:cNvPr>
        <xdr:cNvPicPr>
          <a:picLocks noChangeAspect="1"/>
        </xdr:cNvPicPr>
      </xdr:nvPicPr>
      <xdr:blipFill>
        <a:blip xmlns:r="http://schemas.openxmlformats.org/officeDocument/2006/relationships" r:embed="rId2"/>
        <a:stretch>
          <a:fillRect/>
        </a:stretch>
      </xdr:blipFill>
      <xdr:spPr>
        <a:xfrm>
          <a:off x="10108531" y="730111"/>
          <a:ext cx="4511520" cy="4002222"/>
        </a:xfrm>
        <a:prstGeom prst="rect">
          <a:avLst/>
        </a:prstGeom>
      </xdr:spPr>
    </xdr:pic>
    <xdr:clientData/>
  </xdr:twoCellAnchor>
  <xdr:twoCellAnchor>
    <xdr:from>
      <xdr:col>4</xdr:col>
      <xdr:colOff>130243</xdr:colOff>
      <xdr:row>17</xdr:row>
      <xdr:rowOff>39134</xdr:rowOff>
    </xdr:from>
    <xdr:to>
      <xdr:col>12</xdr:col>
      <xdr:colOff>62119</xdr:colOff>
      <xdr:row>40</xdr:row>
      <xdr:rowOff>148672</xdr:rowOff>
    </xdr:to>
    <xdr:graphicFrame macro="">
      <xdr:nvGraphicFramePr>
        <xdr:cNvPr id="4" name="Diagramm 3">
          <a:extLst>
            <a:ext uri="{FF2B5EF4-FFF2-40B4-BE49-F238E27FC236}">
              <a16:creationId xmlns:a16="http://schemas.microsoft.com/office/drawing/2014/main" id="{6427A9C5-8976-42FA-940E-39B5CE7AB2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3</xdr:row>
      <xdr:rowOff>16564</xdr:rowOff>
    </xdr:from>
    <xdr:to>
      <xdr:col>6</xdr:col>
      <xdr:colOff>46175</xdr:colOff>
      <xdr:row>8</xdr:row>
      <xdr:rowOff>105829</xdr:rowOff>
    </xdr:to>
    <xdr:pic>
      <xdr:nvPicPr>
        <xdr:cNvPr id="2" name="Grafik 1">
          <a:extLst>
            <a:ext uri="{FF2B5EF4-FFF2-40B4-BE49-F238E27FC236}">
              <a16:creationId xmlns:a16="http://schemas.microsoft.com/office/drawing/2014/main" id="{2944A107-98CF-445D-9AAF-4B6F7E3BE95F}"/>
            </a:ext>
          </a:extLst>
        </xdr:cNvPr>
        <xdr:cNvPicPr>
          <a:picLocks noChangeAspect="1"/>
        </xdr:cNvPicPr>
      </xdr:nvPicPr>
      <xdr:blipFill>
        <a:blip xmlns:r="http://schemas.openxmlformats.org/officeDocument/2006/relationships" r:embed="rId1"/>
        <a:stretch>
          <a:fillRect/>
        </a:stretch>
      </xdr:blipFill>
      <xdr:spPr>
        <a:xfrm>
          <a:off x="3438525" y="526151"/>
          <a:ext cx="1570175" cy="894128"/>
        </a:xfrm>
        <a:prstGeom prst="rect">
          <a:avLst/>
        </a:prstGeom>
      </xdr:spPr>
    </xdr:pic>
    <xdr:clientData/>
  </xdr:twoCellAnchor>
  <xdr:twoCellAnchor>
    <xdr:from>
      <xdr:col>6</xdr:col>
      <xdr:colOff>126722</xdr:colOff>
      <xdr:row>17</xdr:row>
      <xdr:rowOff>14286</xdr:rowOff>
    </xdr:from>
    <xdr:to>
      <xdr:col>14</xdr:col>
      <xdr:colOff>58598</xdr:colOff>
      <xdr:row>40</xdr:row>
      <xdr:rowOff>128586</xdr:rowOff>
    </xdr:to>
    <xdr:graphicFrame macro="">
      <xdr:nvGraphicFramePr>
        <xdr:cNvPr id="4" name="Diagramm 3">
          <a:extLst>
            <a:ext uri="{FF2B5EF4-FFF2-40B4-BE49-F238E27FC236}">
              <a16:creationId xmlns:a16="http://schemas.microsoft.com/office/drawing/2014/main" id="{D7EF3203-CF5C-478A-95DA-20C0B23764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742949</xdr:colOff>
      <xdr:row>4</xdr:row>
      <xdr:rowOff>133350</xdr:rowOff>
    </xdr:from>
    <xdr:to>
      <xdr:col>12</xdr:col>
      <xdr:colOff>714439</xdr:colOff>
      <xdr:row>48</xdr:row>
      <xdr:rowOff>19101</xdr:rowOff>
    </xdr:to>
    <xdr:pic>
      <xdr:nvPicPr>
        <xdr:cNvPr id="2" name="Grafik 1">
          <a:extLst>
            <a:ext uri="{FF2B5EF4-FFF2-40B4-BE49-F238E27FC236}">
              <a16:creationId xmlns:a16="http://schemas.microsoft.com/office/drawing/2014/main" id="{8F198581-A254-431D-A54E-B70CBFC9C7B7}"/>
            </a:ext>
          </a:extLst>
        </xdr:cNvPr>
        <xdr:cNvPicPr>
          <a:picLocks noChangeAspect="1"/>
        </xdr:cNvPicPr>
      </xdr:nvPicPr>
      <xdr:blipFill>
        <a:blip xmlns:r="http://schemas.openxmlformats.org/officeDocument/2006/relationships" r:embed="rId1"/>
        <a:stretch>
          <a:fillRect/>
        </a:stretch>
      </xdr:blipFill>
      <xdr:spPr>
        <a:xfrm>
          <a:off x="742949" y="781050"/>
          <a:ext cx="8753540" cy="7010451"/>
        </a:xfrm>
        <a:prstGeom prst="rect">
          <a:avLst/>
        </a:prstGeom>
      </xdr:spPr>
    </xdr:pic>
    <xdr:clientData/>
  </xdr:twoCellAnchor>
  <xdr:twoCellAnchor editAs="oneCell">
    <xdr:from>
      <xdr:col>12</xdr:col>
      <xdr:colOff>752474</xdr:colOff>
      <xdr:row>7</xdr:row>
      <xdr:rowOff>123825</xdr:rowOff>
    </xdr:from>
    <xdr:to>
      <xdr:col>23</xdr:col>
      <xdr:colOff>619184</xdr:colOff>
      <xdr:row>53</xdr:row>
      <xdr:rowOff>19103</xdr:rowOff>
    </xdr:to>
    <xdr:pic>
      <xdr:nvPicPr>
        <xdr:cNvPr id="3" name="Grafik 2">
          <a:extLst>
            <a:ext uri="{FF2B5EF4-FFF2-40B4-BE49-F238E27FC236}">
              <a16:creationId xmlns:a16="http://schemas.microsoft.com/office/drawing/2014/main" id="{2157449A-8512-4F58-8F30-D13DF5FCDABA}"/>
            </a:ext>
          </a:extLst>
        </xdr:cNvPr>
        <xdr:cNvPicPr>
          <a:picLocks noChangeAspect="1"/>
        </xdr:cNvPicPr>
      </xdr:nvPicPr>
      <xdr:blipFill>
        <a:blip xmlns:r="http://schemas.openxmlformats.org/officeDocument/2006/relationships" r:embed="rId2"/>
        <a:stretch>
          <a:fillRect/>
        </a:stretch>
      </xdr:blipFill>
      <xdr:spPr>
        <a:xfrm>
          <a:off x="9534524" y="1257300"/>
          <a:ext cx="8248710" cy="7343828"/>
        </a:xfrm>
        <a:prstGeom prst="rect">
          <a:avLst/>
        </a:prstGeom>
      </xdr:spPr>
    </xdr:pic>
    <xdr:clientData/>
  </xdr:twoCellAnchor>
  <xdr:twoCellAnchor>
    <xdr:from>
      <xdr:col>17</xdr:col>
      <xdr:colOff>742947</xdr:colOff>
      <xdr:row>16</xdr:row>
      <xdr:rowOff>28575</xdr:rowOff>
    </xdr:from>
    <xdr:to>
      <xdr:col>18</xdr:col>
      <xdr:colOff>419097</xdr:colOff>
      <xdr:row>26</xdr:row>
      <xdr:rowOff>0</xdr:rowOff>
    </xdr:to>
    <xdr:sp macro="" textlink="">
      <xdr:nvSpPr>
        <xdr:cNvPr id="5" name="Rechteck 4">
          <a:extLst>
            <a:ext uri="{FF2B5EF4-FFF2-40B4-BE49-F238E27FC236}">
              <a16:creationId xmlns:a16="http://schemas.microsoft.com/office/drawing/2014/main" id="{50794693-7913-4F3C-BD46-E67F41B50EBA}"/>
            </a:ext>
          </a:extLst>
        </xdr:cNvPr>
        <xdr:cNvSpPr/>
      </xdr:nvSpPr>
      <xdr:spPr>
        <a:xfrm>
          <a:off x="13334997" y="2619375"/>
          <a:ext cx="438150" cy="159067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57150</xdr:colOff>
      <xdr:row>3</xdr:row>
      <xdr:rowOff>9525</xdr:rowOff>
    </xdr:from>
    <xdr:to>
      <xdr:col>16</xdr:col>
      <xdr:colOff>695325</xdr:colOff>
      <xdr:row>29</xdr:row>
      <xdr:rowOff>125576</xdr:rowOff>
    </xdr:to>
    <xdr:pic>
      <xdr:nvPicPr>
        <xdr:cNvPr id="2" name="Grafik 1">
          <a:extLst>
            <a:ext uri="{FF2B5EF4-FFF2-40B4-BE49-F238E27FC236}">
              <a16:creationId xmlns:a16="http://schemas.microsoft.com/office/drawing/2014/main" id="{72433332-96EB-4F3F-B697-31E23008C15E}"/>
            </a:ext>
          </a:extLst>
        </xdr:cNvPr>
        <xdr:cNvPicPr>
          <a:picLocks noChangeAspect="1"/>
        </xdr:cNvPicPr>
      </xdr:nvPicPr>
      <xdr:blipFill>
        <a:blip xmlns:r="http://schemas.openxmlformats.org/officeDocument/2006/relationships" r:embed="rId1"/>
        <a:stretch>
          <a:fillRect/>
        </a:stretch>
      </xdr:blipFill>
      <xdr:spPr>
        <a:xfrm>
          <a:off x="2371725" y="3028950"/>
          <a:ext cx="7496175" cy="4335626"/>
        </a:xfrm>
        <a:prstGeom prst="rect">
          <a:avLst/>
        </a:prstGeom>
      </xdr:spPr>
    </xdr:pic>
    <xdr:clientData/>
  </xdr:twoCellAnchor>
  <xdr:twoCellAnchor editAs="oneCell">
    <xdr:from>
      <xdr:col>0</xdr:col>
      <xdr:colOff>0</xdr:colOff>
      <xdr:row>33</xdr:row>
      <xdr:rowOff>0</xdr:rowOff>
    </xdr:from>
    <xdr:to>
      <xdr:col>17</xdr:col>
      <xdr:colOff>36853</xdr:colOff>
      <xdr:row>79</xdr:row>
      <xdr:rowOff>103831</xdr:rowOff>
    </xdr:to>
    <xdr:pic>
      <xdr:nvPicPr>
        <xdr:cNvPr id="3" name="Grafik 2">
          <a:extLst>
            <a:ext uri="{FF2B5EF4-FFF2-40B4-BE49-F238E27FC236}">
              <a16:creationId xmlns:a16="http://schemas.microsoft.com/office/drawing/2014/main" id="{9EFE9950-70BF-45A7-9E86-A50F9A865E1E}"/>
            </a:ext>
          </a:extLst>
        </xdr:cNvPr>
        <xdr:cNvPicPr>
          <a:picLocks noChangeAspect="1"/>
        </xdr:cNvPicPr>
      </xdr:nvPicPr>
      <xdr:blipFill>
        <a:blip xmlns:r="http://schemas.openxmlformats.org/officeDocument/2006/relationships" r:embed="rId2"/>
        <a:stretch>
          <a:fillRect/>
        </a:stretch>
      </xdr:blipFill>
      <xdr:spPr>
        <a:xfrm>
          <a:off x="0" y="7562850"/>
          <a:ext cx="9971428" cy="7552381"/>
        </a:xfrm>
        <a:prstGeom prst="rect">
          <a:avLst/>
        </a:prstGeom>
      </xdr:spPr>
    </xdr:pic>
    <xdr:clientData/>
  </xdr:twoCellAnchor>
  <xdr:twoCellAnchor editAs="oneCell">
    <xdr:from>
      <xdr:col>0</xdr:col>
      <xdr:colOff>0</xdr:colOff>
      <xdr:row>80</xdr:row>
      <xdr:rowOff>0</xdr:rowOff>
    </xdr:from>
    <xdr:to>
      <xdr:col>17</xdr:col>
      <xdr:colOff>1557</xdr:colOff>
      <xdr:row>128</xdr:row>
      <xdr:rowOff>2980</xdr:rowOff>
    </xdr:to>
    <xdr:pic>
      <xdr:nvPicPr>
        <xdr:cNvPr id="4" name="Grafik 3">
          <a:extLst>
            <a:ext uri="{FF2B5EF4-FFF2-40B4-BE49-F238E27FC236}">
              <a16:creationId xmlns:a16="http://schemas.microsoft.com/office/drawing/2014/main" id="{615526DD-E39C-40D6-8A40-2FF5F3480D87}"/>
            </a:ext>
          </a:extLst>
        </xdr:cNvPr>
        <xdr:cNvPicPr>
          <a:picLocks noChangeAspect="1"/>
        </xdr:cNvPicPr>
      </xdr:nvPicPr>
      <xdr:blipFill>
        <a:blip xmlns:r="http://schemas.openxmlformats.org/officeDocument/2006/relationships" r:embed="rId3"/>
        <a:stretch>
          <a:fillRect/>
        </a:stretch>
      </xdr:blipFill>
      <xdr:spPr>
        <a:xfrm>
          <a:off x="0" y="15318441"/>
          <a:ext cx="9952381" cy="75333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339725</xdr:colOff>
      <xdr:row>19</xdr:row>
      <xdr:rowOff>129791</xdr:rowOff>
    </xdr:to>
    <xdr:pic>
      <xdr:nvPicPr>
        <xdr:cNvPr id="2" name="Grafik 1">
          <a:extLst>
            <a:ext uri="{FF2B5EF4-FFF2-40B4-BE49-F238E27FC236}">
              <a16:creationId xmlns:a16="http://schemas.microsoft.com/office/drawing/2014/main" id="{45B4EE7C-FCF9-4941-B768-711968EA5C19}"/>
            </a:ext>
          </a:extLst>
        </xdr:cNvPr>
        <xdr:cNvPicPr>
          <a:picLocks noChangeAspect="1"/>
        </xdr:cNvPicPr>
      </xdr:nvPicPr>
      <xdr:blipFill>
        <a:blip xmlns:r="http://schemas.openxmlformats.org/officeDocument/2006/relationships" r:embed="rId1"/>
        <a:stretch>
          <a:fillRect/>
        </a:stretch>
      </xdr:blipFill>
      <xdr:spPr>
        <a:xfrm>
          <a:off x="0" y="165100"/>
          <a:ext cx="6429375" cy="3101591"/>
        </a:xfrm>
        <a:prstGeom prst="rect">
          <a:avLst/>
        </a:prstGeom>
      </xdr:spPr>
    </xdr:pic>
    <xdr:clientData/>
  </xdr:twoCellAnchor>
  <xdr:twoCellAnchor editAs="oneCell">
    <xdr:from>
      <xdr:col>9</xdr:col>
      <xdr:colOff>9525</xdr:colOff>
      <xdr:row>4</xdr:row>
      <xdr:rowOff>137843</xdr:rowOff>
    </xdr:from>
    <xdr:to>
      <xdr:col>21</xdr:col>
      <xdr:colOff>356197</xdr:colOff>
      <xdr:row>47</xdr:row>
      <xdr:rowOff>33025</xdr:rowOff>
    </xdr:to>
    <xdr:pic>
      <xdr:nvPicPr>
        <xdr:cNvPr id="3" name="Grafik 2">
          <a:extLst>
            <a:ext uri="{FF2B5EF4-FFF2-40B4-BE49-F238E27FC236}">
              <a16:creationId xmlns:a16="http://schemas.microsoft.com/office/drawing/2014/main" id="{30B04725-888B-417E-B538-7BD600D7C0AA}"/>
            </a:ext>
          </a:extLst>
        </xdr:cNvPr>
        <xdr:cNvPicPr>
          <a:picLocks noChangeAspect="1"/>
        </xdr:cNvPicPr>
      </xdr:nvPicPr>
      <xdr:blipFill>
        <a:blip xmlns:r="http://schemas.openxmlformats.org/officeDocument/2006/relationships" r:embed="rId2"/>
        <a:stretch>
          <a:fillRect/>
        </a:stretch>
      </xdr:blipFill>
      <xdr:spPr>
        <a:xfrm>
          <a:off x="6867525" y="798243"/>
          <a:ext cx="9487497" cy="699130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18</xdr:col>
      <xdr:colOff>761997</xdr:colOff>
      <xdr:row>18</xdr:row>
      <xdr:rowOff>138113</xdr:rowOff>
    </xdr:from>
    <xdr:to>
      <xdr:col>19</xdr:col>
      <xdr:colOff>438147</xdr:colOff>
      <xdr:row>28</xdr:row>
      <xdr:rowOff>114300</xdr:rowOff>
    </xdr:to>
    <xdr:sp macro="" textlink="">
      <xdr:nvSpPr>
        <xdr:cNvPr id="4" name="Rechteck 3">
          <a:extLst>
            <a:ext uri="{FF2B5EF4-FFF2-40B4-BE49-F238E27FC236}">
              <a16:creationId xmlns:a16="http://schemas.microsoft.com/office/drawing/2014/main" id="{26427AA7-AD38-4B82-A623-0ED5538E89F9}"/>
            </a:ext>
          </a:extLst>
        </xdr:cNvPr>
        <xdr:cNvSpPr/>
      </xdr:nvSpPr>
      <xdr:spPr>
        <a:xfrm>
          <a:off x="14477997" y="2571750"/>
          <a:ext cx="438150" cy="159067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47624</xdr:colOff>
      <xdr:row>0</xdr:row>
      <xdr:rowOff>26194</xdr:rowOff>
    </xdr:from>
    <xdr:to>
      <xdr:col>15</xdr:col>
      <xdr:colOff>323849</xdr:colOff>
      <xdr:row>22</xdr:row>
      <xdr:rowOff>16669</xdr:rowOff>
    </xdr:to>
    <xdr:graphicFrame macro="">
      <xdr:nvGraphicFramePr>
        <xdr:cNvPr id="3" name="Diagramm 2">
          <a:extLst>
            <a:ext uri="{FF2B5EF4-FFF2-40B4-BE49-F238E27FC236}">
              <a16:creationId xmlns:a16="http://schemas.microsoft.com/office/drawing/2014/main" id="{D4683991-0646-4F22-A629-EC51AE5DDE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47626</xdr:colOff>
      <xdr:row>22</xdr:row>
      <xdr:rowOff>38099</xdr:rowOff>
    </xdr:from>
    <xdr:to>
      <xdr:col>15</xdr:col>
      <xdr:colOff>285750</xdr:colOff>
      <xdr:row>45</xdr:row>
      <xdr:rowOff>57149</xdr:rowOff>
    </xdr:to>
    <xdr:graphicFrame macro="">
      <xdr:nvGraphicFramePr>
        <xdr:cNvPr id="4" name="Diagramm 3">
          <a:extLst>
            <a:ext uri="{FF2B5EF4-FFF2-40B4-BE49-F238E27FC236}">
              <a16:creationId xmlns:a16="http://schemas.microsoft.com/office/drawing/2014/main" id="{480BE71C-0078-4808-8A19-BB542FB49A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9</xdr:col>
      <xdr:colOff>171450</xdr:colOff>
      <xdr:row>4</xdr:row>
      <xdr:rowOff>123825</xdr:rowOff>
    </xdr:from>
    <xdr:ext cx="1364348" cy="170624"/>
    <xdr:sp macro="" textlink="">
      <xdr:nvSpPr>
        <xdr:cNvPr id="2" name="Textfeld 1">
          <a:extLst>
            <a:ext uri="{FF2B5EF4-FFF2-40B4-BE49-F238E27FC236}">
              <a16:creationId xmlns:a16="http://schemas.microsoft.com/office/drawing/2014/main" id="{B8C3A398-7671-42EC-805B-A5B3C189F558}"/>
            </a:ext>
          </a:extLst>
        </xdr:cNvPr>
        <xdr:cNvSpPr txBox="1"/>
      </xdr:nvSpPr>
      <xdr:spPr>
        <a:xfrm>
          <a:off x="7410450" y="790575"/>
          <a:ext cx="1364348" cy="170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500"/>
            <a:t>F. Baumgartner; bauf@zhaw.ch    2020-10-02</a:t>
          </a:r>
        </a:p>
      </xdr:txBody>
    </xdr:sp>
    <xdr:clientData/>
  </xdr:oneCellAnchor>
  <xdr:oneCellAnchor>
    <xdr:from>
      <xdr:col>9</xdr:col>
      <xdr:colOff>323850</xdr:colOff>
      <xdr:row>24</xdr:row>
      <xdr:rowOff>152400</xdr:rowOff>
    </xdr:from>
    <xdr:ext cx="1364348" cy="170624"/>
    <xdr:sp macro="" textlink="">
      <xdr:nvSpPr>
        <xdr:cNvPr id="5" name="Textfeld 4">
          <a:extLst>
            <a:ext uri="{FF2B5EF4-FFF2-40B4-BE49-F238E27FC236}">
              <a16:creationId xmlns:a16="http://schemas.microsoft.com/office/drawing/2014/main" id="{6E624744-6340-4E4A-8D02-744F0B7C6D66}"/>
            </a:ext>
          </a:extLst>
        </xdr:cNvPr>
        <xdr:cNvSpPr txBox="1"/>
      </xdr:nvSpPr>
      <xdr:spPr>
        <a:xfrm>
          <a:off x="7562850" y="4410075"/>
          <a:ext cx="1364348" cy="170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500"/>
            <a:t>F. Baumgartner; bauf@zhaw.ch    2020-10-02</a:t>
          </a:r>
        </a:p>
      </xdr:txBody>
    </xdr:sp>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zhaw.ch/~bau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luxor-solar.com/"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home.zhaw.ch/~bauf/pv/talks/200313_Efficient_Modul_Power_Electronic-Baumgartner_ZHAW-Winti_ri.pdf" TargetMode="External"/><Relationship Id="rId2" Type="http://schemas.openxmlformats.org/officeDocument/2006/relationships/hyperlink" Target="http://www.zhaw.ch/~bauf" TargetMode="External"/><Relationship Id="rId1" Type="http://schemas.openxmlformats.org/officeDocument/2006/relationships/hyperlink" Target="mailto:bauf@zhaw.ch"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www.youtube.com/watch?v=yKz-zbxijFU&amp;t=144s"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home.zhaw.ch/~bauf/pv/talks/5DO_12_6_ppt_D.Schaer_Portable_LED_Flasher.pd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51B46-0F7A-4ECE-9683-19DF9A6976B9}">
  <dimension ref="A1:N36"/>
  <sheetViews>
    <sheetView workbookViewId="0">
      <selection activeCell="M2" sqref="M2"/>
    </sheetView>
  </sheetViews>
  <sheetFormatPr baseColWidth="10" defaultRowHeight="12.75" x14ac:dyDescent="0.2"/>
  <sheetData>
    <row r="1" spans="1:3" x14ac:dyDescent="0.2">
      <c r="A1" s="13" t="s">
        <v>189</v>
      </c>
      <c r="C1" t="s">
        <v>190</v>
      </c>
    </row>
    <row r="23" spans="12:14" x14ac:dyDescent="0.2">
      <c r="L23" s="3" t="s">
        <v>115</v>
      </c>
    </row>
    <row r="24" spans="12:14" x14ac:dyDescent="0.2">
      <c r="L24" s="14" t="s">
        <v>108</v>
      </c>
      <c r="M24" s="56">
        <v>1.38065E-23</v>
      </c>
      <c r="N24" s="14" t="s">
        <v>109</v>
      </c>
    </row>
    <row r="25" spans="12:14" x14ac:dyDescent="0.2">
      <c r="L25" s="14" t="s">
        <v>110</v>
      </c>
      <c r="M25" s="56">
        <v>1.602E-19</v>
      </c>
      <c r="N25" s="14" t="s">
        <v>111</v>
      </c>
    </row>
    <row r="26" spans="12:14" x14ac:dyDescent="0.2">
      <c r="L26" s="14" t="s">
        <v>112</v>
      </c>
      <c r="M26" s="14">
        <v>1.1200000000000001</v>
      </c>
      <c r="N26" s="14" t="s">
        <v>113</v>
      </c>
    </row>
    <row r="27" spans="12:14" x14ac:dyDescent="0.2">
      <c r="L27" s="14" t="s">
        <v>114</v>
      </c>
      <c r="M27" s="14">
        <v>1.1000000000000001</v>
      </c>
      <c r="N27" s="14"/>
    </row>
    <row r="28" spans="12:14" x14ac:dyDescent="0.2">
      <c r="L28" s="14" t="s">
        <v>116</v>
      </c>
      <c r="M28" s="14">
        <v>273.14999999999998</v>
      </c>
      <c r="N28" s="14" t="s">
        <v>117</v>
      </c>
    </row>
    <row r="31" spans="12:14" x14ac:dyDescent="0.2">
      <c r="L31" s="57" t="s">
        <v>118</v>
      </c>
      <c r="M31" s="57"/>
      <c r="N31" s="57"/>
    </row>
    <row r="32" spans="12:14" x14ac:dyDescent="0.2">
      <c r="L32" s="71" t="s">
        <v>119</v>
      </c>
      <c r="M32" s="71">
        <v>8.1300000000000008</v>
      </c>
      <c r="N32" s="71" t="s">
        <v>120</v>
      </c>
    </row>
    <row r="33" spans="12:14" x14ac:dyDescent="0.2">
      <c r="L33" s="71" t="s">
        <v>123</v>
      </c>
      <c r="M33" s="71"/>
      <c r="N33" s="71"/>
    </row>
    <row r="34" spans="12:14" x14ac:dyDescent="0.2">
      <c r="L34" s="71" t="s">
        <v>121</v>
      </c>
      <c r="M34" s="71">
        <v>800</v>
      </c>
      <c r="N34" s="71" t="s">
        <v>122</v>
      </c>
    </row>
    <row r="35" spans="12:14" x14ac:dyDescent="0.2">
      <c r="L35" s="71" t="s">
        <v>129</v>
      </c>
      <c r="M35" s="71">
        <v>48</v>
      </c>
      <c r="N35" s="71" t="s">
        <v>126</v>
      </c>
    </row>
    <row r="36" spans="12:14" x14ac:dyDescent="0.2">
      <c r="L36" s="71" t="s">
        <v>128</v>
      </c>
      <c r="M36" s="71">
        <f>M35+M28</f>
        <v>321.14999999999998</v>
      </c>
      <c r="N36" s="71" t="s">
        <v>117</v>
      </c>
    </row>
  </sheetData>
  <hyperlinks>
    <hyperlink ref="A1" r:id="rId1" xr:uid="{EE1CC4D2-F451-41CE-AF1D-8BBD3B12B129}"/>
  </hyperlinks>
  <pageMargins left="0.7" right="0.7" top="0.78740157499999996" bottom="0.78740157499999996"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43589-0D43-416D-A615-AAFFEE268FD4}">
  <dimension ref="A1:O2017"/>
  <sheetViews>
    <sheetView zoomScale="85" zoomScaleNormal="85" workbookViewId="0">
      <pane ySplit="10020" topLeftCell="A733" activePane="bottomLeft"/>
      <selection activeCell="Q41" sqref="Q41"/>
      <selection pane="bottomLeft" activeCell="O743" sqref="O743"/>
    </sheetView>
  </sheetViews>
  <sheetFormatPr baseColWidth="10" defaultRowHeight="12.75" x14ac:dyDescent="0.2"/>
  <cols>
    <col min="2" max="2" width="17" customWidth="1"/>
    <col min="5" max="5" width="10.85546875" customWidth="1"/>
    <col min="9" max="9" width="10.140625" customWidth="1"/>
    <col min="10" max="10" width="12.85546875" customWidth="1"/>
    <col min="11" max="11" width="10.140625" hidden="1" customWidth="1"/>
    <col min="12" max="12" width="10.85546875" customWidth="1"/>
  </cols>
  <sheetData>
    <row r="1" spans="1:12" x14ac:dyDescent="0.2">
      <c r="A1" s="3" t="s">
        <v>188</v>
      </c>
    </row>
    <row r="2" spans="1:12" x14ac:dyDescent="0.2">
      <c r="B2" s="4" t="s">
        <v>49</v>
      </c>
    </row>
    <row r="3" spans="1:12" x14ac:dyDescent="0.2">
      <c r="B3" s="4"/>
    </row>
    <row r="4" spans="1:12" x14ac:dyDescent="0.2">
      <c r="A4" s="3" t="s">
        <v>29</v>
      </c>
      <c r="B4" t="s">
        <v>48</v>
      </c>
      <c r="C4">
        <v>38.9</v>
      </c>
    </row>
    <row r="5" spans="1:12" x14ac:dyDescent="0.2">
      <c r="B5" t="s">
        <v>6</v>
      </c>
      <c r="C5">
        <v>9.8800000000000008</v>
      </c>
    </row>
    <row r="6" spans="1:12" x14ac:dyDescent="0.2">
      <c r="B6" t="s">
        <v>53</v>
      </c>
      <c r="C6">
        <v>9.3800000000000008</v>
      </c>
    </row>
    <row r="7" spans="1:12" x14ac:dyDescent="0.2">
      <c r="B7" t="s">
        <v>54</v>
      </c>
      <c r="C7" s="5">
        <v>32</v>
      </c>
      <c r="E7" t="s">
        <v>56</v>
      </c>
    </row>
    <row r="8" spans="1:12" x14ac:dyDescent="0.2">
      <c r="B8" t="s">
        <v>55</v>
      </c>
      <c r="C8" s="15">
        <f>C6*C7</f>
        <v>300.16000000000003</v>
      </c>
      <c r="L8" s="33">
        <f>L13</f>
        <v>205.27296201605162</v>
      </c>
    </row>
    <row r="9" spans="1:12" x14ac:dyDescent="0.2">
      <c r="A9" s="14" t="s">
        <v>60</v>
      </c>
      <c r="B9" t="s">
        <v>1</v>
      </c>
      <c r="C9">
        <v>2.5999999999999999E-2</v>
      </c>
      <c r="D9" t="s">
        <v>18</v>
      </c>
      <c r="E9" t="s">
        <v>19</v>
      </c>
    </row>
    <row r="10" spans="1:12" x14ac:dyDescent="0.2">
      <c r="B10" t="s">
        <v>7</v>
      </c>
      <c r="C10">
        <f>C9</f>
        <v>2.5999999999999999E-2</v>
      </c>
      <c r="F10" t="s">
        <v>27</v>
      </c>
      <c r="G10" t="s">
        <v>27</v>
      </c>
      <c r="H10" t="s">
        <v>27</v>
      </c>
    </row>
    <row r="11" spans="1:12" x14ac:dyDescent="0.2">
      <c r="B11" t="s">
        <v>3</v>
      </c>
      <c r="C11" s="16">
        <f>C5/(EXP(C4/(60*C9)))</f>
        <v>1.462966181338796E-10</v>
      </c>
      <c r="F11" t="s">
        <v>86</v>
      </c>
      <c r="J11" s="34" t="s">
        <v>88</v>
      </c>
      <c r="K11" s="35"/>
      <c r="L11" s="36">
        <f>INDEX(I20:I2008,MATCH(L13,J20:J2008,0))</f>
        <v>34.901691602276685</v>
      </c>
    </row>
    <row r="12" spans="1:12" x14ac:dyDescent="0.2">
      <c r="B12" t="s">
        <v>17</v>
      </c>
      <c r="C12">
        <v>4.0000000000000001E-3</v>
      </c>
      <c r="F12" s="32">
        <v>1</v>
      </c>
      <c r="G12" s="32">
        <v>1</v>
      </c>
      <c r="H12" s="32">
        <v>10</v>
      </c>
      <c r="J12" s="34" t="s">
        <v>89</v>
      </c>
      <c r="K12" s="35"/>
      <c r="L12" s="36">
        <f>INDEX($B20:$B2008,MATCH(L13,J20:J2008,0))</f>
        <v>5.881461688311445</v>
      </c>
    </row>
    <row r="13" spans="1:12" x14ac:dyDescent="0.2">
      <c r="B13" t="s">
        <v>26</v>
      </c>
      <c r="C13">
        <v>0.7</v>
      </c>
      <c r="F13" s="21" t="s">
        <v>63</v>
      </c>
      <c r="G13" s="21" t="s">
        <v>65</v>
      </c>
      <c r="H13" s="21" t="s">
        <v>66</v>
      </c>
      <c r="J13" s="34" t="s">
        <v>90</v>
      </c>
      <c r="K13" s="37"/>
      <c r="L13" s="36">
        <f>MAX(J20:J2008)</f>
        <v>205.27296201605162</v>
      </c>
    </row>
    <row r="14" spans="1:12" x14ac:dyDescent="0.2">
      <c r="D14" s="6" t="s">
        <v>64</v>
      </c>
      <c r="E14" s="17">
        <v>20</v>
      </c>
      <c r="F14" s="6" t="s">
        <v>61</v>
      </c>
      <c r="G14" s="6" t="s">
        <v>61</v>
      </c>
      <c r="H14" s="6" t="s">
        <v>61</v>
      </c>
      <c r="L14" t="s">
        <v>67</v>
      </c>
    </row>
    <row r="15" spans="1:12" x14ac:dyDescent="0.2">
      <c r="D15" s="3" t="s">
        <v>25</v>
      </c>
      <c r="E15">
        <v>40</v>
      </c>
      <c r="F15" s="22">
        <v>0</v>
      </c>
      <c r="G15" s="22">
        <v>0.2</v>
      </c>
      <c r="H15" s="22">
        <v>0.4</v>
      </c>
      <c r="L15" s="2">
        <v>27</v>
      </c>
    </row>
    <row r="16" spans="1:12" x14ac:dyDescent="0.2">
      <c r="A16" s="3" t="s">
        <v>13</v>
      </c>
      <c r="B16" t="s">
        <v>21</v>
      </c>
      <c r="C16">
        <v>5.0000000000000001E-3</v>
      </c>
      <c r="F16" t="s">
        <v>23</v>
      </c>
      <c r="G16" t="s">
        <v>23</v>
      </c>
      <c r="H16" t="s">
        <v>23</v>
      </c>
      <c r="J16" s="42" t="s">
        <v>91</v>
      </c>
      <c r="K16" t="s">
        <v>28</v>
      </c>
      <c r="L16" s="40" t="s">
        <v>87</v>
      </c>
    </row>
    <row r="17" spans="2:15" x14ac:dyDescent="0.2">
      <c r="C17" t="s">
        <v>57</v>
      </c>
      <c r="E17" t="s">
        <v>58</v>
      </c>
      <c r="F17">
        <f>$C$5*(1-F15)</f>
        <v>9.8800000000000008</v>
      </c>
      <c r="G17">
        <f>$C$5*(1-G15)</f>
        <v>7.9040000000000008</v>
      </c>
      <c r="H17">
        <f>$C$5*(1-H15)</f>
        <v>5.9279999999999999</v>
      </c>
      <c r="I17" s="38"/>
      <c r="J17" s="41">
        <f>(L13-L17)/L13</f>
        <v>0.14763537484706379</v>
      </c>
      <c r="K17" s="2">
        <f t="shared" ref="K17" si="0">MAX(K20:K2008)</f>
        <v>205.27296201605162</v>
      </c>
      <c r="L17" s="39">
        <f>MAX(L20:L2008)</f>
        <v>174.96741132284475</v>
      </c>
    </row>
    <row r="18" spans="2:15" x14ac:dyDescent="0.2">
      <c r="B18" s="8" t="s">
        <v>4</v>
      </c>
      <c r="C18" t="s">
        <v>59</v>
      </c>
      <c r="D18" t="s">
        <v>62</v>
      </c>
      <c r="E18" t="s">
        <v>22</v>
      </c>
      <c r="F18" s="6" t="s">
        <v>24</v>
      </c>
      <c r="G18" s="6" t="s">
        <v>24</v>
      </c>
      <c r="H18" s="6" t="s">
        <v>24</v>
      </c>
      <c r="I18" s="9" t="s">
        <v>20</v>
      </c>
      <c r="J18" t="s">
        <v>11</v>
      </c>
    </row>
    <row r="19" spans="2:15" x14ac:dyDescent="0.2">
      <c r="B19" s="8">
        <f>C5</f>
        <v>9.8800000000000008</v>
      </c>
      <c r="C19" s="1"/>
      <c r="D19" s="1">
        <f>B19*C19</f>
        <v>0</v>
      </c>
      <c r="F19" s="6"/>
      <c r="G19" s="6"/>
      <c r="H19" s="6"/>
      <c r="I19" s="10">
        <v>0</v>
      </c>
      <c r="J19" s="2">
        <f t="shared" ref="J19:J82" si="1">B19*I19</f>
        <v>0</v>
      </c>
      <c r="N19" s="12"/>
      <c r="O19" s="12"/>
    </row>
    <row r="20" spans="2:15" x14ac:dyDescent="0.2">
      <c r="B20" s="8">
        <f>B19-$C$16/100</f>
        <v>9.8799500000000009</v>
      </c>
      <c r="C20" s="18">
        <f>$C$10*LN((-B20+$C$5)/$C$11)</f>
        <v>0.33128933166157926</v>
      </c>
      <c r="D20" s="2">
        <f t="shared" ref="D20:D83" si="2">B20*C20</f>
        <v>3.2731220323498205</v>
      </c>
      <c r="E20" s="18">
        <f t="shared" ref="E20:E83" si="3">$E$15*(C20-(B20*$C$12))</f>
        <v>11.67078126646317</v>
      </c>
      <c r="F20" s="20">
        <f>IF($B20&lt;F$17,(F$12*$C$10*LN((-$B20+F$17)/$C$11))+(($E$14-F$12)*$C$10*LN((-$B20+$C$5)/$C$11))-$C$12*$E$14*$B20,-$C$13)</f>
        <v>5.8353906332315848</v>
      </c>
      <c r="G20" s="20">
        <f>IF($B20&lt;G$17,(G$12*$C$10*LN((-$B20+G$17)/$C$11))+(($E$14-G$12)*$C$10*LN((-$B20+$C$5)/$C$11))-$C$12*$E$14*$B20,-$C$13)</f>
        <v>-0.7</v>
      </c>
      <c r="H20" s="20">
        <f>IF($B20&lt;H$17,(H$12*$C$10*LN((-$B20+H$17)/$C$11))+(($E$14-H$12)*$C$10*LN((-$B20+$C$5)/$C$11))-$C$12*$E$14*$B20,-$C$13)</f>
        <v>-0.7</v>
      </c>
      <c r="I20" s="10">
        <f>F20+G20+H20</f>
        <v>4.4353906332315844</v>
      </c>
      <c r="J20" s="19">
        <f t="shared" si="1"/>
        <v>43.821437686796394</v>
      </c>
      <c r="K20">
        <f t="shared" ref="K20:K83" si="4">IF(I20&gt;$L$15,J20,0)</f>
        <v>0</v>
      </c>
      <c r="L20" s="5">
        <f>IF(I20&lt;$L$15,J20,0)</f>
        <v>43.821437686796394</v>
      </c>
      <c r="N20" s="12"/>
      <c r="O20" s="12"/>
    </row>
    <row r="21" spans="2:15" x14ac:dyDescent="0.2">
      <c r="B21" s="8">
        <f>B20-$C$16/50</f>
        <v>9.8798500000000011</v>
      </c>
      <c r="C21" s="18">
        <f t="shared" ref="C21:C84" si="5">$C$10*LN((-B21+$C$5)/$C$11)</f>
        <v>0.35985325116695011</v>
      </c>
      <c r="D21" s="2">
        <f t="shared" si="2"/>
        <v>3.5552961435417925</v>
      </c>
      <c r="E21" s="18">
        <f t="shared" si="3"/>
        <v>12.813354046678004</v>
      </c>
      <c r="F21" s="20">
        <f t="shared" ref="F21:H84" si="6">IF($B21&lt;F$17,(F$12*$C$10*LN((-$B21+F$17)/$C$11))+(($E$14-F$12)*$C$10*LN((-$B21+$C$5)/$C$11))-$C$12*$E$14*$B21,-$C$13)</f>
        <v>6.406677023339002</v>
      </c>
      <c r="G21" s="20">
        <f t="shared" si="6"/>
        <v>-0.7</v>
      </c>
      <c r="H21" s="20">
        <f t="shared" si="6"/>
        <v>-0.7</v>
      </c>
      <c r="I21" s="10">
        <f t="shared" ref="I21:I84" si="7">F21+G21+H21</f>
        <v>5.0066770233390017</v>
      </c>
      <c r="J21" s="19">
        <f t="shared" si="1"/>
        <v>49.465217989035843</v>
      </c>
      <c r="K21">
        <f t="shared" si="4"/>
        <v>0</v>
      </c>
      <c r="L21" s="5">
        <f t="shared" ref="L21:L84" si="8">IF(I21&lt;$L$15,J21,0)</f>
        <v>49.465217989035843</v>
      </c>
      <c r="N21" s="12"/>
      <c r="O21" s="12"/>
    </row>
    <row r="22" spans="2:15" x14ac:dyDescent="0.2">
      <c r="B22" s="8">
        <f>B21-$C$16/40</f>
        <v>9.8797250000000005</v>
      </c>
      <c r="C22" s="18">
        <f t="shared" si="5"/>
        <v>0.37561278205986226</v>
      </c>
      <c r="D22" s="2">
        <f t="shared" si="2"/>
        <v>3.7109509932363727</v>
      </c>
      <c r="E22" s="18">
        <f t="shared" si="3"/>
        <v>13.443755282394489</v>
      </c>
      <c r="F22" s="20">
        <f t="shared" si="6"/>
        <v>6.7218776411972456</v>
      </c>
      <c r="G22" s="20">
        <f t="shared" si="6"/>
        <v>-0.7</v>
      </c>
      <c r="H22" s="20">
        <f t="shared" si="6"/>
        <v>-0.7</v>
      </c>
      <c r="I22" s="10">
        <f t="shared" si="7"/>
        <v>5.3218776411972453</v>
      </c>
      <c r="J22" s="19">
        <f t="shared" si="1"/>
        <v>52.57868757867746</v>
      </c>
      <c r="K22">
        <f t="shared" si="4"/>
        <v>0</v>
      </c>
      <c r="L22" s="5">
        <f t="shared" si="8"/>
        <v>52.57868757867746</v>
      </c>
      <c r="N22" s="12"/>
      <c r="O22" s="12"/>
    </row>
    <row r="23" spans="2:15" x14ac:dyDescent="0.2">
      <c r="B23" s="8">
        <f>B22-$C$16/30</f>
        <v>9.8795583333333337</v>
      </c>
      <c r="C23" s="18">
        <f t="shared" si="5"/>
        <v>0.38793117521409215</v>
      </c>
      <c r="D23" s="2">
        <f t="shared" si="2"/>
        <v>3.8325886748461775</v>
      </c>
      <c r="E23" s="18">
        <f t="shared" si="3"/>
        <v>13.936517675230354</v>
      </c>
      <c r="F23" s="20">
        <f t="shared" si="6"/>
        <v>6.9682588376151759</v>
      </c>
      <c r="G23" s="20">
        <f t="shared" si="6"/>
        <v>-0.7</v>
      </c>
      <c r="H23" s="20">
        <f t="shared" si="6"/>
        <v>-0.7</v>
      </c>
      <c r="I23" s="10">
        <f t="shared" si="7"/>
        <v>5.5682588376151756</v>
      </c>
      <c r="J23" s="19">
        <f t="shared" si="1"/>
        <v>55.011938001317993</v>
      </c>
      <c r="K23">
        <f t="shared" si="4"/>
        <v>0</v>
      </c>
      <c r="L23" s="5">
        <f t="shared" si="8"/>
        <v>55.011938001317993</v>
      </c>
      <c r="N23" s="12"/>
      <c r="O23" s="12"/>
    </row>
    <row r="24" spans="2:15" x14ac:dyDescent="0.2">
      <c r="B24" s="8">
        <f>B23-$C$16/25</f>
        <v>9.8793583333333341</v>
      </c>
      <c r="C24" s="18">
        <f t="shared" si="5"/>
        <v>0.39764252642990555</v>
      </c>
      <c r="D24" s="2">
        <f t="shared" si="2"/>
        <v>3.9284530071730082</v>
      </c>
      <c r="E24" s="18">
        <f t="shared" si="3"/>
        <v>14.325003723862888</v>
      </c>
      <c r="F24" s="20">
        <f t="shared" si="6"/>
        <v>7.1625018619314451</v>
      </c>
      <c r="G24" s="20">
        <f t="shared" si="6"/>
        <v>-0.7</v>
      </c>
      <c r="H24" s="20">
        <f t="shared" si="6"/>
        <v>-0.7</v>
      </c>
      <c r="I24" s="10">
        <f t="shared" si="7"/>
        <v>5.7625018619314448</v>
      </c>
      <c r="J24" s="19">
        <f t="shared" si="1"/>
        <v>56.929820790521276</v>
      </c>
      <c r="K24">
        <f t="shared" si="4"/>
        <v>0</v>
      </c>
      <c r="L24" s="5">
        <f t="shared" si="8"/>
        <v>56.929820790521276</v>
      </c>
      <c r="N24" s="12"/>
      <c r="O24" s="12"/>
    </row>
    <row r="25" spans="2:15" x14ac:dyDescent="0.2">
      <c r="B25" s="8">
        <f>B24-$C$16/15</f>
        <v>9.8790250000000004</v>
      </c>
      <c r="C25" s="18">
        <f t="shared" si="5"/>
        <v>0.40852010776646253</v>
      </c>
      <c r="D25" s="2">
        <f t="shared" si="2"/>
        <v>4.0357803576275773</v>
      </c>
      <c r="E25" s="18">
        <f t="shared" si="3"/>
        <v>14.760160310658501</v>
      </c>
      <c r="F25" s="20">
        <f t="shared" si="6"/>
        <v>7.3800801553292512</v>
      </c>
      <c r="G25" s="20">
        <f t="shared" si="6"/>
        <v>-0.7</v>
      </c>
      <c r="H25" s="20">
        <f t="shared" si="6"/>
        <v>-0.7</v>
      </c>
      <c r="I25" s="10">
        <f t="shared" si="7"/>
        <v>5.9800801553292509</v>
      </c>
      <c r="J25" s="19">
        <f t="shared" si="1"/>
        <v>59.077361356501555</v>
      </c>
      <c r="K25">
        <f t="shared" si="4"/>
        <v>0</v>
      </c>
      <c r="L25" s="5">
        <f t="shared" si="8"/>
        <v>59.077361356501555</v>
      </c>
      <c r="N25" s="12"/>
      <c r="O25" s="12"/>
    </row>
    <row r="26" spans="2:15" x14ac:dyDescent="0.2">
      <c r="B26" s="8">
        <f>B25-$C$16/10</f>
        <v>9.8785249999999998</v>
      </c>
      <c r="C26" s="18">
        <f t="shared" si="5"/>
        <v>0.41928347850864767</v>
      </c>
      <c r="D26" s="2">
        <f t="shared" si="2"/>
        <v>4.1419023245346382</v>
      </c>
      <c r="E26" s="18">
        <f t="shared" si="3"/>
        <v>15.190775140345906</v>
      </c>
      <c r="F26" s="20">
        <f t="shared" si="6"/>
        <v>7.5953875701729539</v>
      </c>
      <c r="G26" s="20">
        <f t="shared" si="6"/>
        <v>-0.7</v>
      </c>
      <c r="H26" s="20">
        <f t="shared" si="6"/>
        <v>-0.7</v>
      </c>
      <c r="I26" s="10">
        <f t="shared" si="7"/>
        <v>6.1953875701729535</v>
      </c>
      <c r="J26" s="19">
        <f t="shared" si="1"/>
        <v>61.201290996642776</v>
      </c>
      <c r="K26">
        <f t="shared" si="4"/>
        <v>0</v>
      </c>
      <c r="L26" s="5">
        <f t="shared" si="8"/>
        <v>61.201290996642776</v>
      </c>
      <c r="N26" s="12"/>
      <c r="O26" s="12"/>
    </row>
    <row r="27" spans="2:15" x14ac:dyDescent="0.2">
      <c r="B27" s="8">
        <f>B26-$C$16/8</f>
        <v>9.8779000000000003</v>
      </c>
      <c r="C27" s="18">
        <f t="shared" si="5"/>
        <v>0.42846874173701277</v>
      </c>
      <c r="D27" s="2">
        <f t="shared" si="2"/>
        <v>4.2323713840040389</v>
      </c>
      <c r="E27" s="18">
        <f t="shared" si="3"/>
        <v>15.558285669480512</v>
      </c>
      <c r="F27" s="20">
        <f t="shared" si="6"/>
        <v>7.7791428347402558</v>
      </c>
      <c r="G27" s="20">
        <f t="shared" si="6"/>
        <v>-0.7</v>
      </c>
      <c r="H27" s="20">
        <f t="shared" si="6"/>
        <v>-0.7</v>
      </c>
      <c r="I27" s="10">
        <f t="shared" si="7"/>
        <v>6.3791428347402555</v>
      </c>
      <c r="J27" s="19">
        <f t="shared" si="1"/>
        <v>63.012535007280775</v>
      </c>
      <c r="K27">
        <f t="shared" si="4"/>
        <v>0</v>
      </c>
      <c r="L27" s="5">
        <f t="shared" si="8"/>
        <v>63.012535007280775</v>
      </c>
      <c r="N27" s="12"/>
      <c r="O27" s="12"/>
    </row>
    <row r="28" spans="2:15" x14ac:dyDescent="0.2">
      <c r="B28" s="8">
        <f>B27-$C$16/7</f>
        <v>9.877185714285714</v>
      </c>
      <c r="C28" s="18">
        <f t="shared" si="5"/>
        <v>0.43608079142795769</v>
      </c>
      <c r="D28" s="2">
        <f t="shared" si="2"/>
        <v>4.3072509633666316</v>
      </c>
      <c r="E28" s="18">
        <f t="shared" si="3"/>
        <v>15.862881942832594</v>
      </c>
      <c r="F28" s="20">
        <f t="shared" si="6"/>
        <v>7.9314409714162979</v>
      </c>
      <c r="G28" s="20">
        <f t="shared" si="6"/>
        <v>-0.7</v>
      </c>
      <c r="H28" s="20">
        <f t="shared" si="6"/>
        <v>-0.7</v>
      </c>
      <c r="I28" s="10">
        <f t="shared" si="7"/>
        <v>6.5314409714162975</v>
      </c>
      <c r="J28" s="19">
        <f t="shared" si="1"/>
        <v>64.512255456573456</v>
      </c>
      <c r="K28">
        <f t="shared" si="4"/>
        <v>0</v>
      </c>
      <c r="L28" s="5">
        <f t="shared" si="8"/>
        <v>64.512255456573456</v>
      </c>
      <c r="N28" s="12"/>
      <c r="O28" s="12"/>
    </row>
    <row r="29" spans="2:15" x14ac:dyDescent="0.2">
      <c r="B29" s="8">
        <f>B28-$C$16/6</f>
        <v>9.8763523809523814</v>
      </c>
      <c r="C29" s="18">
        <f t="shared" si="5"/>
        <v>0.44282431138864697</v>
      </c>
      <c r="D29" s="2">
        <f t="shared" si="2"/>
        <v>4.3734889421268619</v>
      </c>
      <c r="E29" s="18">
        <f t="shared" si="3"/>
        <v>16.132756074593498</v>
      </c>
      <c r="F29" s="20">
        <f t="shared" si="6"/>
        <v>8.0663780372967473</v>
      </c>
      <c r="G29" s="20">
        <f t="shared" si="6"/>
        <v>-0.7</v>
      </c>
      <c r="H29" s="20">
        <f t="shared" si="6"/>
        <v>-0.7</v>
      </c>
      <c r="I29" s="10">
        <f t="shared" si="7"/>
        <v>6.6663780372967469</v>
      </c>
      <c r="J29" s="19">
        <f t="shared" si="1"/>
        <v>65.839498600984385</v>
      </c>
      <c r="K29">
        <f t="shared" si="4"/>
        <v>0</v>
      </c>
      <c r="L29" s="5">
        <f t="shared" si="8"/>
        <v>65.839498600984385</v>
      </c>
      <c r="N29" s="12"/>
      <c r="O29" s="12"/>
    </row>
    <row r="30" spans="2:15" x14ac:dyDescent="0.2">
      <c r="B30" s="8">
        <f>B29-$C$16/5</f>
        <v>9.875352380952382</v>
      </c>
      <c r="C30" s="18">
        <f t="shared" si="5"/>
        <v>0.44912360222212838</v>
      </c>
      <c r="D30" s="2">
        <f t="shared" si="2"/>
        <v>4.4352538345462058</v>
      </c>
      <c r="E30" s="18">
        <f t="shared" si="3"/>
        <v>16.384887707932755</v>
      </c>
      <c r="F30" s="20">
        <f t="shared" si="6"/>
        <v>8.1924438539663758</v>
      </c>
      <c r="G30" s="20">
        <f t="shared" si="6"/>
        <v>-0.7</v>
      </c>
      <c r="H30" s="20">
        <f t="shared" si="6"/>
        <v>-0.7</v>
      </c>
      <c r="I30" s="10">
        <f t="shared" si="7"/>
        <v>6.7924438539663754</v>
      </c>
      <c r="J30" s="19">
        <f t="shared" si="1"/>
        <v>67.077776585752218</v>
      </c>
      <c r="K30">
        <f t="shared" si="4"/>
        <v>0</v>
      </c>
      <c r="L30" s="5">
        <f t="shared" si="8"/>
        <v>67.077776585752218</v>
      </c>
      <c r="N30" s="12"/>
      <c r="O30" s="12"/>
    </row>
    <row r="31" spans="2:15" x14ac:dyDescent="0.2">
      <c r="B31" s="8">
        <f>B30-$C$16/4</f>
        <v>9.8741023809523814</v>
      </c>
      <c r="C31" s="18">
        <f t="shared" si="5"/>
        <v>0.45531663744755591</v>
      </c>
      <c r="D31" s="2">
        <f t="shared" si="2"/>
        <v>4.4958430939081442</v>
      </c>
      <c r="E31" s="18">
        <f t="shared" si="3"/>
        <v>16.632809116949858</v>
      </c>
      <c r="F31" s="20">
        <f t="shared" si="6"/>
        <v>8.3164045584749271</v>
      </c>
      <c r="G31" s="20">
        <f t="shared" si="6"/>
        <v>-0.7</v>
      </c>
      <c r="H31" s="20">
        <f t="shared" si="6"/>
        <v>-0.7</v>
      </c>
      <c r="I31" s="10">
        <f t="shared" si="7"/>
        <v>6.9164045584749267</v>
      </c>
      <c r="J31" s="19">
        <f t="shared" si="1"/>
        <v>68.293286718467172</v>
      </c>
      <c r="K31">
        <f t="shared" si="4"/>
        <v>0</v>
      </c>
      <c r="L31" s="5">
        <f t="shared" si="8"/>
        <v>68.293286718467172</v>
      </c>
      <c r="N31" s="12"/>
      <c r="O31" s="12"/>
    </row>
    <row r="32" spans="2:15" x14ac:dyDescent="0.2">
      <c r="B32" s="8">
        <f>B31-$C$16/3.5</f>
        <v>9.8726738095238105</v>
      </c>
      <c r="C32" s="18">
        <f t="shared" si="5"/>
        <v>0.46095621803920334</v>
      </c>
      <c r="D32" s="2">
        <f t="shared" si="2"/>
        <v>4.55087038117279</v>
      </c>
      <c r="E32" s="18">
        <f t="shared" si="3"/>
        <v>16.858620912044323</v>
      </c>
      <c r="F32" s="20">
        <f t="shared" si="6"/>
        <v>8.4293104560221632</v>
      </c>
      <c r="G32" s="20">
        <f t="shared" si="6"/>
        <v>-0.7</v>
      </c>
      <c r="H32" s="20">
        <f t="shared" si="6"/>
        <v>-0.7</v>
      </c>
      <c r="I32" s="10">
        <f t="shared" si="7"/>
        <v>7.0293104560221629</v>
      </c>
      <c r="J32" s="19">
        <f t="shared" si="1"/>
        <v>69.398089238181882</v>
      </c>
      <c r="K32">
        <f t="shared" si="4"/>
        <v>0</v>
      </c>
      <c r="L32" s="5">
        <f t="shared" si="8"/>
        <v>69.398089238181882</v>
      </c>
      <c r="O32" s="12"/>
    </row>
    <row r="33" spans="2:15" x14ac:dyDescent="0.2">
      <c r="B33" s="8">
        <f>B32-$C$16/3</f>
        <v>9.8710071428571435</v>
      </c>
      <c r="C33" s="18">
        <f t="shared" si="5"/>
        <v>0.46628556667135507</v>
      </c>
      <c r="D33" s="2">
        <f t="shared" si="2"/>
        <v>4.6027081592241368</v>
      </c>
      <c r="E33" s="18">
        <f t="shared" si="3"/>
        <v>17.072061523997061</v>
      </c>
      <c r="F33" s="20">
        <f t="shared" si="6"/>
        <v>8.5360307619985303</v>
      </c>
      <c r="G33" s="20">
        <f t="shared" si="6"/>
        <v>-0.7</v>
      </c>
      <c r="H33" s="20">
        <f t="shared" si="6"/>
        <v>-0.7</v>
      </c>
      <c r="I33" s="10">
        <f t="shared" si="7"/>
        <v>7.1360307619985299</v>
      </c>
      <c r="J33" s="19">
        <f t="shared" si="1"/>
        <v>70.439810623335788</v>
      </c>
      <c r="K33">
        <f t="shared" si="4"/>
        <v>0</v>
      </c>
      <c r="L33" s="5">
        <f t="shared" si="8"/>
        <v>70.439810623335788</v>
      </c>
      <c r="O33" s="12"/>
    </row>
    <row r="34" spans="2:15" x14ac:dyDescent="0.2">
      <c r="B34" s="8">
        <f>B33-$C$16/2</f>
        <v>9.868507142857144</v>
      </c>
      <c r="C34" s="18">
        <f t="shared" si="5"/>
        <v>0.47266323960800277</v>
      </c>
      <c r="D34" s="2">
        <f t="shared" si="2"/>
        <v>4.6644805562375735</v>
      </c>
      <c r="E34" s="18">
        <f t="shared" si="3"/>
        <v>17.327568441462969</v>
      </c>
      <c r="F34" s="20">
        <f t="shared" si="6"/>
        <v>8.6637842207314861</v>
      </c>
      <c r="G34" s="20">
        <f t="shared" si="6"/>
        <v>-0.7</v>
      </c>
      <c r="H34" s="20">
        <f t="shared" si="6"/>
        <v>-0.7</v>
      </c>
      <c r="I34" s="10">
        <f t="shared" si="7"/>
        <v>7.2637842207314858</v>
      </c>
      <c r="J34" s="19">
        <f t="shared" si="1"/>
        <v>71.682706466461681</v>
      </c>
      <c r="K34">
        <f t="shared" si="4"/>
        <v>0</v>
      </c>
      <c r="L34" s="5">
        <f t="shared" si="8"/>
        <v>71.682706466461681</v>
      </c>
      <c r="O34" s="12"/>
    </row>
    <row r="35" spans="2:15" x14ac:dyDescent="0.2">
      <c r="B35" s="8">
        <f>B34-$C$16/1.5</f>
        <v>9.8651738095238102</v>
      </c>
      <c r="C35" s="18">
        <f t="shared" si="5"/>
        <v>0.47928464710751484</v>
      </c>
      <c r="D35" s="2">
        <f t="shared" si="2"/>
        <v>4.7282263479519173</v>
      </c>
      <c r="E35" s="18">
        <f t="shared" si="3"/>
        <v>17.592958074776782</v>
      </c>
      <c r="F35" s="20">
        <f t="shared" si="6"/>
        <v>8.7964790373883908</v>
      </c>
      <c r="G35" s="20">
        <f t="shared" si="6"/>
        <v>-0.7</v>
      </c>
      <c r="H35" s="20">
        <f t="shared" si="6"/>
        <v>-0.7</v>
      </c>
      <c r="I35" s="10">
        <f t="shared" si="7"/>
        <v>7.3964790373883913</v>
      </c>
      <c r="J35" s="19">
        <f t="shared" si="1"/>
        <v>72.967551282335847</v>
      </c>
      <c r="K35">
        <f t="shared" si="4"/>
        <v>0</v>
      </c>
      <c r="L35" s="5">
        <f t="shared" si="8"/>
        <v>72.967551282335847</v>
      </c>
      <c r="O35" s="12"/>
    </row>
    <row r="36" spans="2:15" x14ac:dyDescent="0.2">
      <c r="B36" s="8">
        <f>B35-$C$16/1.2</f>
        <v>9.8610071428571437</v>
      </c>
      <c r="C36" s="18">
        <f t="shared" si="5"/>
        <v>0.48572400795852005</v>
      </c>
      <c r="D36" s="2">
        <f t="shared" si="2"/>
        <v>4.7897279119361666</v>
      </c>
      <c r="E36" s="18">
        <f t="shared" si="3"/>
        <v>17.851199175483657</v>
      </c>
      <c r="F36" s="20">
        <f t="shared" si="6"/>
        <v>8.9255995877418304</v>
      </c>
      <c r="G36" s="20">
        <f t="shared" si="6"/>
        <v>-0.7</v>
      </c>
      <c r="H36" s="20">
        <f t="shared" si="6"/>
        <v>-0.7</v>
      </c>
      <c r="I36" s="10">
        <f t="shared" si="7"/>
        <v>7.5255995877418309</v>
      </c>
      <c r="J36" s="19">
        <f t="shared" si="1"/>
        <v>74.209991289004975</v>
      </c>
      <c r="K36">
        <f t="shared" si="4"/>
        <v>0</v>
      </c>
      <c r="L36" s="5">
        <f t="shared" si="8"/>
        <v>74.209991289004975</v>
      </c>
      <c r="O36" s="12"/>
    </row>
    <row r="37" spans="2:15" ht="14.1" customHeight="1" x14ac:dyDescent="0.2">
      <c r="B37" s="8">
        <f>B36-$C$16/1.1</f>
        <v>9.8564616883116898</v>
      </c>
      <c r="C37" s="18">
        <f t="shared" si="5"/>
        <v>0.49130273460952417</v>
      </c>
      <c r="D37" s="2">
        <f t="shared" si="2"/>
        <v>4.8425065810415404</v>
      </c>
      <c r="E37" s="18">
        <f t="shared" si="3"/>
        <v>18.075075514251097</v>
      </c>
      <c r="F37" s="20">
        <f t="shared" si="6"/>
        <v>9.0375377571255484</v>
      </c>
      <c r="G37" s="20">
        <f t="shared" si="6"/>
        <v>-0.7</v>
      </c>
      <c r="H37" s="20">
        <f t="shared" si="6"/>
        <v>-0.7</v>
      </c>
      <c r="I37" s="10">
        <f t="shared" si="7"/>
        <v>7.6375377571255489</v>
      </c>
      <c r="J37" s="19">
        <f t="shared" si="1"/>
        <v>75.279098296141967</v>
      </c>
      <c r="K37">
        <f t="shared" si="4"/>
        <v>0</v>
      </c>
      <c r="L37" s="5">
        <f t="shared" si="8"/>
        <v>75.279098296141967</v>
      </c>
      <c r="O37" s="12"/>
    </row>
    <row r="38" spans="2:15" x14ac:dyDescent="0.2">
      <c r="B38" s="8">
        <f t="shared" ref="B38:B101" si="9">B37-$C$16</f>
        <v>9.851461688311689</v>
      </c>
      <c r="C38" s="18">
        <f t="shared" si="5"/>
        <v>0.49631080458631782</v>
      </c>
      <c r="D38" s="2">
        <f t="shared" si="2"/>
        <v>4.8893868768772597</v>
      </c>
      <c r="E38" s="18">
        <f t="shared" si="3"/>
        <v>18.276198313322844</v>
      </c>
      <c r="F38" s="20">
        <f t="shared" si="6"/>
        <v>9.138099156661422</v>
      </c>
      <c r="G38" s="20">
        <f t="shared" si="6"/>
        <v>-0.7</v>
      </c>
      <c r="H38" s="20">
        <f t="shared" si="6"/>
        <v>-0.7</v>
      </c>
      <c r="I38" s="10">
        <f t="shared" si="7"/>
        <v>7.7380991566614226</v>
      </c>
      <c r="J38" s="19">
        <f t="shared" si="1"/>
        <v>76.231587382206996</v>
      </c>
      <c r="K38">
        <f t="shared" si="4"/>
        <v>0</v>
      </c>
      <c r="L38" s="5">
        <f t="shared" si="8"/>
        <v>76.231587382206996</v>
      </c>
      <c r="O38" s="12"/>
    </row>
    <row r="39" spans="2:15" x14ac:dyDescent="0.2">
      <c r="B39" s="8">
        <f t="shared" si="9"/>
        <v>9.8464616883116882</v>
      </c>
      <c r="C39" s="18">
        <f t="shared" si="5"/>
        <v>0.50050826963862427</v>
      </c>
      <c r="D39" s="2">
        <f t="shared" si="2"/>
        <v>4.9282355016798904</v>
      </c>
      <c r="E39" s="18">
        <f t="shared" si="3"/>
        <v>18.4448969154151</v>
      </c>
      <c r="F39" s="20">
        <f t="shared" si="6"/>
        <v>9.2224484577075501</v>
      </c>
      <c r="G39" s="20">
        <f t="shared" si="6"/>
        <v>-0.7</v>
      </c>
      <c r="H39" s="20">
        <f t="shared" si="6"/>
        <v>-0.7</v>
      </c>
      <c r="I39" s="10">
        <f t="shared" si="7"/>
        <v>7.8224484577075506</v>
      </c>
      <c r="J39" s="19">
        <f t="shared" si="1"/>
        <v>77.023439047610253</v>
      </c>
      <c r="K39">
        <f t="shared" si="4"/>
        <v>0</v>
      </c>
      <c r="L39" s="5">
        <f t="shared" si="8"/>
        <v>77.023439047610253</v>
      </c>
      <c r="O39" s="12"/>
    </row>
    <row r="40" spans="2:15" x14ac:dyDescent="0.2">
      <c r="B40" s="8">
        <f t="shared" si="9"/>
        <v>9.8414616883116874</v>
      </c>
      <c r="C40" s="18">
        <f t="shared" si="5"/>
        <v>0.50412134501154637</v>
      </c>
      <c r="D40" s="2">
        <f t="shared" si="2"/>
        <v>4.9612909031912915</v>
      </c>
      <c r="E40" s="18">
        <f t="shared" si="3"/>
        <v>18.590219930331987</v>
      </c>
      <c r="F40" s="20">
        <f t="shared" si="6"/>
        <v>9.2951099651659934</v>
      </c>
      <c r="G40" s="20">
        <f t="shared" si="6"/>
        <v>-0.7</v>
      </c>
      <c r="H40" s="20">
        <f t="shared" si="6"/>
        <v>-0.7</v>
      </c>
      <c r="I40" s="10">
        <f t="shared" si="7"/>
        <v>7.8951099651659939</v>
      </c>
      <c r="J40" s="19">
        <f t="shared" si="1"/>
        <v>77.699422247188949</v>
      </c>
      <c r="K40">
        <f t="shared" si="4"/>
        <v>0</v>
      </c>
      <c r="L40" s="5">
        <f t="shared" si="8"/>
        <v>77.699422247188949</v>
      </c>
      <c r="O40" s="12"/>
    </row>
    <row r="41" spans="2:15" x14ac:dyDescent="0.2">
      <c r="B41" s="8">
        <f t="shared" si="9"/>
        <v>9.8364616883116867</v>
      </c>
      <c r="C41" s="18">
        <f t="shared" si="5"/>
        <v>0.50729304402668862</v>
      </c>
      <c r="D41" s="2">
        <f t="shared" si="2"/>
        <v>4.9899685923155364</v>
      </c>
      <c r="E41" s="18">
        <f t="shared" si="3"/>
        <v>18.717887890937675</v>
      </c>
      <c r="F41" s="20">
        <f t="shared" si="6"/>
        <v>9.3589439454688375</v>
      </c>
      <c r="G41" s="20">
        <f t="shared" si="6"/>
        <v>-0.7</v>
      </c>
      <c r="H41" s="20">
        <f t="shared" si="6"/>
        <v>-0.7</v>
      </c>
      <c r="I41" s="10">
        <f t="shared" si="7"/>
        <v>7.958943945468838</v>
      </c>
      <c r="J41" s="19">
        <f t="shared" si="1"/>
        <v>78.287847199024483</v>
      </c>
      <c r="K41">
        <f t="shared" si="4"/>
        <v>0</v>
      </c>
      <c r="L41" s="5">
        <f t="shared" si="8"/>
        <v>78.287847199024483</v>
      </c>
      <c r="O41" s="12"/>
    </row>
    <row r="42" spans="2:15" x14ac:dyDescent="0.2">
      <c r="B42" s="8">
        <f t="shared" si="9"/>
        <v>9.8314616883116859</v>
      </c>
      <c r="C42" s="18">
        <f t="shared" si="5"/>
        <v>0.51011955963760847</v>
      </c>
      <c r="D42" s="2">
        <f t="shared" si="2"/>
        <v>5.0152209070355758</v>
      </c>
      <c r="E42" s="18">
        <f t="shared" si="3"/>
        <v>18.831748515374468</v>
      </c>
      <c r="F42" s="20">
        <f t="shared" si="6"/>
        <v>9.4158742576872356</v>
      </c>
      <c r="G42" s="20">
        <f t="shared" si="6"/>
        <v>-0.7</v>
      </c>
      <c r="H42" s="20">
        <f t="shared" si="6"/>
        <v>-0.7</v>
      </c>
      <c r="I42" s="10">
        <f t="shared" si="7"/>
        <v>8.015874257687237</v>
      </c>
      <c r="J42" s="19">
        <f t="shared" si="1"/>
        <v>78.807760662775948</v>
      </c>
      <c r="K42">
        <f t="shared" si="4"/>
        <v>0</v>
      </c>
      <c r="L42" s="5">
        <f t="shared" si="8"/>
        <v>78.807760662775948</v>
      </c>
      <c r="O42" s="12"/>
    </row>
    <row r="43" spans="2:15" x14ac:dyDescent="0.2">
      <c r="B43" s="8">
        <f t="shared" si="9"/>
        <v>9.8264616883116851</v>
      </c>
      <c r="C43" s="18">
        <f t="shared" si="5"/>
        <v>0.5126687058765832</v>
      </c>
      <c r="D43" s="2">
        <f t="shared" si="2"/>
        <v>5.0377193970925767</v>
      </c>
      <c r="E43" s="18">
        <f t="shared" si="3"/>
        <v>18.93451436493346</v>
      </c>
      <c r="F43" s="20">
        <f t="shared" si="6"/>
        <v>9.467257182466728</v>
      </c>
      <c r="G43" s="20">
        <f t="shared" si="6"/>
        <v>-0.7</v>
      </c>
      <c r="H43" s="20">
        <f t="shared" si="6"/>
        <v>-0.7</v>
      </c>
      <c r="I43" s="10">
        <f t="shared" si="7"/>
        <v>8.0672571824667294</v>
      </c>
      <c r="J43" s="19">
        <f t="shared" si="1"/>
        <v>79.272593633266581</v>
      </c>
      <c r="K43">
        <f t="shared" si="4"/>
        <v>0</v>
      </c>
      <c r="L43" s="5">
        <f t="shared" si="8"/>
        <v>79.272593633266581</v>
      </c>
      <c r="O43" s="12"/>
    </row>
    <row r="44" spans="2:15" x14ac:dyDescent="0.2">
      <c r="B44" s="8">
        <f t="shared" si="9"/>
        <v>9.8214616883116843</v>
      </c>
      <c r="C44" s="18">
        <f t="shared" si="5"/>
        <v>0.51499008822805603</v>
      </c>
      <c r="D44" s="2">
        <f t="shared" si="2"/>
        <v>5.0579554213921067</v>
      </c>
      <c r="E44" s="18">
        <f t="shared" si="3"/>
        <v>19.028169658992372</v>
      </c>
      <c r="F44" s="20">
        <f t="shared" si="6"/>
        <v>9.5140848294961859</v>
      </c>
      <c r="G44" s="20">
        <f t="shared" si="6"/>
        <v>-0.7</v>
      </c>
      <c r="H44" s="20">
        <f t="shared" si="6"/>
        <v>-0.7</v>
      </c>
      <c r="I44" s="10">
        <f t="shared" si="7"/>
        <v>8.1140848294961874</v>
      </c>
      <c r="J44" s="19">
        <f t="shared" si="1"/>
        <v>79.692173288607847</v>
      </c>
      <c r="K44">
        <f t="shared" si="4"/>
        <v>0</v>
      </c>
      <c r="L44" s="5">
        <f t="shared" si="8"/>
        <v>79.692173288607847</v>
      </c>
      <c r="O44" s="12"/>
    </row>
    <row r="45" spans="2:15" x14ac:dyDescent="0.2">
      <c r="B45" s="8">
        <f t="shared" si="9"/>
        <v>9.8164616883116835</v>
      </c>
      <c r="C45" s="18">
        <f t="shared" si="5"/>
        <v>0.5171210902726926</v>
      </c>
      <c r="D45" s="2">
        <f t="shared" si="2"/>
        <v>5.0762993708798545</v>
      </c>
      <c r="E45" s="18">
        <f t="shared" si="3"/>
        <v>19.114209740777834</v>
      </c>
      <c r="F45" s="20">
        <f t="shared" si="6"/>
        <v>9.557104870388919</v>
      </c>
      <c r="G45" s="20">
        <f t="shared" si="6"/>
        <v>-0.7</v>
      </c>
      <c r="H45" s="20">
        <f t="shared" si="6"/>
        <v>-0.7</v>
      </c>
      <c r="I45" s="10">
        <f t="shared" si="7"/>
        <v>8.1571048703889204</v>
      </c>
      <c r="J45" s="19">
        <f t="shared" si="1"/>
        <v>80.073907447713481</v>
      </c>
      <c r="K45">
        <f t="shared" si="4"/>
        <v>0</v>
      </c>
      <c r="L45" s="5">
        <f t="shared" si="8"/>
        <v>80.073907447713481</v>
      </c>
      <c r="O45" s="12"/>
    </row>
    <row r="46" spans="2:15" x14ac:dyDescent="0.2">
      <c r="B46" s="8">
        <f t="shared" si="9"/>
        <v>9.8114616883116827</v>
      </c>
      <c r="C46" s="18">
        <f t="shared" si="5"/>
        <v>0.51909058574871358</v>
      </c>
      <c r="D46" s="2">
        <f t="shared" si="2"/>
        <v>5.0930373948367738</v>
      </c>
      <c r="E46" s="18">
        <f t="shared" si="3"/>
        <v>19.193789559818676</v>
      </c>
      <c r="F46" s="20">
        <f t="shared" si="6"/>
        <v>9.5968947799093378</v>
      </c>
      <c r="G46" s="20">
        <f t="shared" si="6"/>
        <v>-0.7</v>
      </c>
      <c r="H46" s="20">
        <f t="shared" si="6"/>
        <v>-0.7</v>
      </c>
      <c r="I46" s="10">
        <f t="shared" si="7"/>
        <v>8.1968947799093392</v>
      </c>
      <c r="J46" s="19">
        <f t="shared" si="1"/>
        <v>80.423519096202511</v>
      </c>
      <c r="K46">
        <f t="shared" si="4"/>
        <v>0</v>
      </c>
      <c r="L46" s="5">
        <f t="shared" si="8"/>
        <v>80.423519096202511</v>
      </c>
      <c r="O46" s="12"/>
    </row>
    <row r="47" spans="2:15" x14ac:dyDescent="0.2">
      <c r="B47">
        <f t="shared" si="9"/>
        <v>9.806461688311682</v>
      </c>
      <c r="C47" s="18">
        <f t="shared" si="5"/>
        <v>0.52092134023883629</v>
      </c>
      <c r="D47" s="2">
        <f t="shared" si="2"/>
        <v>5.1083951656761224</v>
      </c>
      <c r="E47" s="18">
        <f t="shared" si="3"/>
        <v>19.267819739423583</v>
      </c>
      <c r="F47" s="20">
        <f t="shared" si="6"/>
        <v>9.6339098697117915</v>
      </c>
      <c r="G47" s="20">
        <f t="shared" si="6"/>
        <v>-0.7</v>
      </c>
      <c r="H47" s="20">
        <f t="shared" si="6"/>
        <v>-0.7</v>
      </c>
      <c r="I47" s="10">
        <f t="shared" si="7"/>
        <v>8.233909869711793</v>
      </c>
      <c r="J47" s="19">
        <f t="shared" si="1"/>
        <v>80.745521682340126</v>
      </c>
      <c r="K47">
        <f t="shared" si="4"/>
        <v>0</v>
      </c>
      <c r="L47" s="5">
        <f t="shared" si="8"/>
        <v>80.745521682340126</v>
      </c>
      <c r="O47" s="12"/>
    </row>
    <row r="48" spans="2:15" x14ac:dyDescent="0.2">
      <c r="B48">
        <f t="shared" si="9"/>
        <v>9.8014616883116812</v>
      </c>
      <c r="C48" s="18">
        <f t="shared" si="5"/>
        <v>0.52263162114468908</v>
      </c>
      <c r="D48" s="2">
        <f t="shared" si="2"/>
        <v>5.1225538117498948</v>
      </c>
      <c r="E48" s="18">
        <f t="shared" si="3"/>
        <v>19.337030975657694</v>
      </c>
      <c r="F48" s="20">
        <f t="shared" si="6"/>
        <v>9.6685154878288468</v>
      </c>
      <c r="G48" s="20">
        <f t="shared" si="6"/>
        <v>-0.7</v>
      </c>
      <c r="H48" s="20">
        <f t="shared" si="6"/>
        <v>-0.7</v>
      </c>
      <c r="I48" s="10">
        <f t="shared" si="7"/>
        <v>8.2685154878288483</v>
      </c>
      <c r="J48" s="19">
        <f t="shared" si="1"/>
        <v>81.043537773166221</v>
      </c>
      <c r="K48">
        <f t="shared" si="4"/>
        <v>0</v>
      </c>
      <c r="L48" s="5">
        <f t="shared" si="8"/>
        <v>81.043537773166221</v>
      </c>
      <c r="O48" s="12"/>
    </row>
    <row r="49" spans="2:15" x14ac:dyDescent="0.2">
      <c r="B49">
        <f t="shared" si="9"/>
        <v>9.7964616883116804</v>
      </c>
      <c r="C49" s="18">
        <f t="shared" si="5"/>
        <v>0.52423630985440095</v>
      </c>
      <c r="D49" s="2">
        <f t="shared" si="2"/>
        <v>5.1356609251105301</v>
      </c>
      <c r="E49" s="18">
        <f t="shared" si="3"/>
        <v>19.40201852404617</v>
      </c>
      <c r="F49" s="20">
        <f t="shared" si="6"/>
        <v>9.701009262023085</v>
      </c>
      <c r="G49" s="20">
        <f t="shared" si="6"/>
        <v>-0.7</v>
      </c>
      <c r="H49" s="20">
        <f t="shared" si="6"/>
        <v>-0.7</v>
      </c>
      <c r="I49" s="10">
        <f t="shared" si="7"/>
        <v>8.3010092620230864</v>
      </c>
      <c r="J49" s="19">
        <f t="shared" si="1"/>
        <v>81.320519209729582</v>
      </c>
      <c r="K49">
        <f t="shared" si="4"/>
        <v>0</v>
      </c>
      <c r="L49" s="5">
        <f t="shared" si="8"/>
        <v>81.320519209729582</v>
      </c>
      <c r="O49" s="12"/>
    </row>
    <row r="50" spans="2:15" x14ac:dyDescent="0.2">
      <c r="B50">
        <f t="shared" si="9"/>
        <v>9.7914616883116796</v>
      </c>
      <c r="C50" s="18">
        <f t="shared" si="5"/>
        <v>0.52574769010212952</v>
      </c>
      <c r="D50" s="2">
        <f t="shared" si="2"/>
        <v>5.1478383653533628</v>
      </c>
      <c r="E50" s="18">
        <f t="shared" si="3"/>
        <v>19.463273733955312</v>
      </c>
      <c r="F50" s="20">
        <f t="shared" si="6"/>
        <v>9.7316368669776541</v>
      </c>
      <c r="G50" s="20">
        <f t="shared" si="6"/>
        <v>-0.7</v>
      </c>
      <c r="H50" s="20">
        <f t="shared" si="6"/>
        <v>-0.7</v>
      </c>
      <c r="I50" s="10">
        <f t="shared" si="7"/>
        <v>8.3316368669776555</v>
      </c>
      <c r="J50" s="19">
        <f t="shared" si="1"/>
        <v>81.578903183936873</v>
      </c>
      <c r="K50">
        <f t="shared" si="4"/>
        <v>0</v>
      </c>
      <c r="L50" s="5">
        <f t="shared" si="8"/>
        <v>81.578903183936873</v>
      </c>
      <c r="O50" s="12"/>
    </row>
    <row r="51" spans="2:15" x14ac:dyDescent="0.2">
      <c r="B51">
        <f t="shared" si="9"/>
        <v>9.7864616883116788</v>
      </c>
      <c r="C51" s="18">
        <f t="shared" si="5"/>
        <v>0.52717601945326553</v>
      </c>
      <c r="D51" s="2">
        <f t="shared" si="2"/>
        <v>5.1591879173760358</v>
      </c>
      <c r="E51" s="18">
        <f t="shared" si="3"/>
        <v>19.521206908000753</v>
      </c>
      <c r="F51" s="20">
        <f t="shared" si="6"/>
        <v>9.7606034540003765</v>
      </c>
      <c r="G51" s="20">
        <f t="shared" si="6"/>
        <v>-0.7</v>
      </c>
      <c r="H51" s="20">
        <f t="shared" si="6"/>
        <v>-0.7</v>
      </c>
      <c r="I51" s="10">
        <f t="shared" si="7"/>
        <v>8.360603454000378</v>
      </c>
      <c r="J51" s="19">
        <f t="shared" si="1"/>
        <v>81.820725393740986</v>
      </c>
      <c r="K51">
        <f t="shared" si="4"/>
        <v>0</v>
      </c>
      <c r="L51" s="5">
        <f t="shared" si="8"/>
        <v>81.820725393740986</v>
      </c>
      <c r="O51" s="12"/>
    </row>
    <row r="52" spans="2:15" x14ac:dyDescent="0.2">
      <c r="B52">
        <f t="shared" si="9"/>
        <v>9.7814616883116781</v>
      </c>
      <c r="C52" s="18">
        <f t="shared" si="5"/>
        <v>0.52852995179041617</v>
      </c>
      <c r="D52" s="2">
        <f t="shared" si="2"/>
        <v>5.1697954745631742</v>
      </c>
      <c r="E52" s="18">
        <f t="shared" si="3"/>
        <v>19.57616420148678</v>
      </c>
      <c r="F52" s="20">
        <f t="shared" si="6"/>
        <v>9.7880821007433898</v>
      </c>
      <c r="G52" s="20">
        <f t="shared" si="6"/>
        <v>-0.7</v>
      </c>
      <c r="H52" s="20">
        <f t="shared" si="6"/>
        <v>-0.7</v>
      </c>
      <c r="I52" s="10">
        <f t="shared" si="7"/>
        <v>8.3880821007433912</v>
      </c>
      <c r="J52" s="19">
        <f t="shared" si="1"/>
        <v>82.047703706834412</v>
      </c>
      <c r="K52">
        <f t="shared" si="4"/>
        <v>0</v>
      </c>
      <c r="L52" s="5">
        <f t="shared" si="8"/>
        <v>82.047703706834412</v>
      </c>
      <c r="O52" s="12"/>
    </row>
    <row r="53" spans="2:15" x14ac:dyDescent="0.2">
      <c r="B53">
        <f t="shared" si="9"/>
        <v>9.7764616883116773</v>
      </c>
      <c r="C53" s="18">
        <f t="shared" si="5"/>
        <v>0.52981685511580845</v>
      </c>
      <c r="D53" s="2">
        <f t="shared" si="2"/>
        <v>5.1797341858614798</v>
      </c>
      <c r="E53" s="18">
        <f t="shared" si="3"/>
        <v>19.628440334502471</v>
      </c>
      <c r="F53" s="20">
        <f t="shared" si="6"/>
        <v>9.8142201672512339</v>
      </c>
      <c r="G53" s="20">
        <f t="shared" si="6"/>
        <v>-0.7</v>
      </c>
      <c r="H53" s="20">
        <f t="shared" si="6"/>
        <v>-0.7</v>
      </c>
      <c r="I53" s="10">
        <f t="shared" si="7"/>
        <v>8.4142201672512353</v>
      </c>
      <c r="J53" s="19">
        <f t="shared" si="1"/>
        <v>82.26130110215118</v>
      </c>
      <c r="K53">
        <f t="shared" si="4"/>
        <v>0</v>
      </c>
      <c r="L53" s="5">
        <f t="shared" si="8"/>
        <v>82.26130110215118</v>
      </c>
      <c r="O53" s="12"/>
    </row>
    <row r="54" spans="2:15" x14ac:dyDescent="0.2">
      <c r="B54">
        <f t="shared" si="9"/>
        <v>9.7714616883116765</v>
      </c>
      <c r="C54" s="18">
        <f t="shared" si="5"/>
        <v>0.53104305433212795</v>
      </c>
      <c r="D54" s="2">
        <f t="shared" si="2"/>
        <v>5.1890668602504046</v>
      </c>
      <c r="E54" s="18">
        <f t="shared" si="3"/>
        <v>19.678288303155249</v>
      </c>
      <c r="F54" s="20">
        <f t="shared" si="6"/>
        <v>9.8391441515776261</v>
      </c>
      <c r="G54" s="20">
        <f t="shared" si="6"/>
        <v>-0.7</v>
      </c>
      <c r="H54" s="20">
        <f t="shared" si="6"/>
        <v>-0.7</v>
      </c>
      <c r="I54" s="10">
        <f t="shared" si="7"/>
        <v>8.4391441515776275</v>
      </c>
      <c r="J54" s="19">
        <f t="shared" si="1"/>
        <v>82.462773759280338</v>
      </c>
      <c r="K54">
        <f t="shared" si="4"/>
        <v>0</v>
      </c>
      <c r="L54" s="5">
        <f t="shared" si="8"/>
        <v>82.462773759280338</v>
      </c>
      <c r="O54" s="12"/>
    </row>
    <row r="55" spans="2:15" x14ac:dyDescent="0.2">
      <c r="B55">
        <f t="shared" si="9"/>
        <v>9.7664616883116757</v>
      </c>
      <c r="C55" s="18">
        <f t="shared" si="5"/>
        <v>0.53221401929891665</v>
      </c>
      <c r="D55" s="2">
        <f t="shared" si="2"/>
        <v>5.1978478294652399</v>
      </c>
      <c r="E55" s="18">
        <f t="shared" si="3"/>
        <v>19.725926901826799</v>
      </c>
      <c r="F55" s="20">
        <f t="shared" si="6"/>
        <v>9.8629634509133997</v>
      </c>
      <c r="G55" s="20">
        <f t="shared" si="6"/>
        <v>-0.7</v>
      </c>
      <c r="H55" s="20">
        <f t="shared" si="6"/>
        <v>-0.7</v>
      </c>
      <c r="I55" s="10">
        <f t="shared" si="7"/>
        <v>8.4629634509134011</v>
      </c>
      <c r="J55" s="19">
        <f t="shared" si="1"/>
        <v>82.653208312927703</v>
      </c>
      <c r="K55">
        <f t="shared" si="4"/>
        <v>0</v>
      </c>
      <c r="L55" s="5">
        <f t="shared" si="8"/>
        <v>82.653208312927703</v>
      </c>
      <c r="O55" s="12"/>
    </row>
    <row r="56" spans="2:15" x14ac:dyDescent="0.2">
      <c r="B56">
        <f t="shared" si="9"/>
        <v>9.7614616883116749</v>
      </c>
      <c r="C56" s="18">
        <f t="shared" si="5"/>
        <v>0.533334512330503</v>
      </c>
      <c r="D56" s="2">
        <f t="shared" si="2"/>
        <v>5.2061244091685959</v>
      </c>
      <c r="E56" s="18">
        <f t="shared" si="3"/>
        <v>19.771546623090252</v>
      </c>
      <c r="F56" s="20">
        <f t="shared" si="6"/>
        <v>9.8857733115451278</v>
      </c>
      <c r="G56" s="20">
        <f t="shared" si="6"/>
        <v>-0.7</v>
      </c>
      <c r="H56" s="20">
        <f t="shared" si="6"/>
        <v>-0.7</v>
      </c>
      <c r="I56" s="10">
        <f t="shared" si="7"/>
        <v>8.4857733115451293</v>
      </c>
      <c r="J56" s="19">
        <f t="shared" si="1"/>
        <v>82.833551076345472</v>
      </c>
      <c r="K56">
        <f t="shared" si="4"/>
        <v>0</v>
      </c>
      <c r="L56" s="5">
        <f t="shared" si="8"/>
        <v>82.833551076345472</v>
      </c>
      <c r="O56" s="12"/>
    </row>
    <row r="57" spans="2:15" x14ac:dyDescent="0.2">
      <c r="B57">
        <f t="shared" si="9"/>
        <v>9.7564616883116742</v>
      </c>
      <c r="C57" s="18">
        <f t="shared" si="5"/>
        <v>0.5344087051996238</v>
      </c>
      <c r="D57" s="2">
        <f t="shared" si="2"/>
        <v>5.2139380581803776</v>
      </c>
      <c r="E57" s="18">
        <f t="shared" si="3"/>
        <v>19.815314337855085</v>
      </c>
      <c r="F57" s="20">
        <f t="shared" si="6"/>
        <v>9.9076571689275426</v>
      </c>
      <c r="G57" s="20">
        <f t="shared" si="6"/>
        <v>-0.7</v>
      </c>
      <c r="H57" s="20">
        <f t="shared" si="6"/>
        <v>-0.7</v>
      </c>
      <c r="I57" s="10">
        <f t="shared" si="7"/>
        <v>8.507657168927544</v>
      </c>
      <c r="J57" s="19">
        <f t="shared" si="1"/>
        <v>83.004631225931746</v>
      </c>
      <c r="K57">
        <f t="shared" si="4"/>
        <v>0</v>
      </c>
      <c r="L57" s="5">
        <f t="shared" si="8"/>
        <v>83.004631225931746</v>
      </c>
      <c r="O57" s="12"/>
    </row>
    <row r="58" spans="2:15" x14ac:dyDescent="0.2">
      <c r="B58">
        <f t="shared" si="9"/>
        <v>9.7514616883116734</v>
      </c>
      <c r="C58" s="18">
        <f t="shared" si="5"/>
        <v>0.53544027291270713</v>
      </c>
      <c r="D58" s="2">
        <f t="shared" si="2"/>
        <v>5.22132530768741</v>
      </c>
      <c r="E58" s="18">
        <f t="shared" si="3"/>
        <v>19.857377046378417</v>
      </c>
      <c r="F58" s="20">
        <f t="shared" si="6"/>
        <v>9.9286885231892086</v>
      </c>
      <c r="G58" s="20">
        <f t="shared" si="6"/>
        <v>-0.7</v>
      </c>
      <c r="H58" s="20">
        <f t="shared" si="6"/>
        <v>-0.7</v>
      </c>
      <c r="I58" s="10">
        <f t="shared" si="7"/>
        <v>8.52868852318921</v>
      </c>
      <c r="J58" s="19">
        <f t="shared" si="1"/>
        <v>83.16717938542304</v>
      </c>
      <c r="K58">
        <f t="shared" si="4"/>
        <v>0</v>
      </c>
      <c r="L58" s="5">
        <f t="shared" si="8"/>
        <v>83.16717938542304</v>
      </c>
      <c r="O58" s="12"/>
    </row>
    <row r="59" spans="2:15" x14ac:dyDescent="0.2">
      <c r="B59">
        <f t="shared" si="9"/>
        <v>9.7464616883116726</v>
      </c>
      <c r="C59" s="18">
        <f t="shared" si="5"/>
        <v>0.5364324695798649</v>
      </c>
      <c r="D59" s="2">
        <f t="shared" si="2"/>
        <v>5.2283185131265704</v>
      </c>
      <c r="E59" s="18">
        <f t="shared" si="3"/>
        <v>19.89786491306473</v>
      </c>
      <c r="F59" s="20">
        <f t="shared" si="6"/>
        <v>9.9489324565323631</v>
      </c>
      <c r="G59" s="20">
        <f t="shared" si="6"/>
        <v>-0.7</v>
      </c>
      <c r="H59" s="20">
        <f t="shared" si="6"/>
        <v>-0.7</v>
      </c>
      <c r="I59" s="10">
        <f t="shared" si="7"/>
        <v>8.5489324565323646</v>
      </c>
      <c r="J59" s="19">
        <f t="shared" si="1"/>
        <v>83.321842663556879</v>
      </c>
      <c r="K59">
        <f t="shared" si="4"/>
        <v>0</v>
      </c>
      <c r="L59" s="5">
        <f t="shared" si="8"/>
        <v>83.321842663556879</v>
      </c>
      <c r="O59" s="12"/>
    </row>
    <row r="60" spans="2:15" x14ac:dyDescent="0.2">
      <c r="B60">
        <f t="shared" si="9"/>
        <v>9.7414616883116718</v>
      </c>
      <c r="C60" s="18">
        <f t="shared" si="5"/>
        <v>0.53738819033170215</v>
      </c>
      <c r="D60" s="2">
        <f t="shared" si="2"/>
        <v>5.2349464678674176</v>
      </c>
      <c r="E60" s="18">
        <f t="shared" si="3"/>
        <v>19.936893743138221</v>
      </c>
      <c r="F60" s="20">
        <f t="shared" si="6"/>
        <v>9.9684468715691104</v>
      </c>
      <c r="G60" s="20">
        <f t="shared" si="6"/>
        <v>-0.7</v>
      </c>
      <c r="H60" s="20">
        <f t="shared" si="6"/>
        <v>-0.7</v>
      </c>
      <c r="I60" s="10">
        <f t="shared" si="7"/>
        <v>8.5684468715691118</v>
      </c>
      <c r="J60" s="19">
        <f t="shared" si="1"/>
        <v>83.469196927724497</v>
      </c>
      <c r="K60">
        <f t="shared" si="4"/>
        <v>0</v>
      </c>
      <c r="L60" s="5">
        <f t="shared" si="8"/>
        <v>83.469196927724497</v>
      </c>
      <c r="O60" s="12"/>
    </row>
    <row r="61" spans="2:15" x14ac:dyDescent="0.2">
      <c r="B61">
        <f t="shared" si="9"/>
        <v>9.736461688311671</v>
      </c>
      <c r="C61" s="18">
        <f t="shared" si="5"/>
        <v>0.53831002225334756</v>
      </c>
      <c r="D61" s="2">
        <f t="shared" si="2"/>
        <v>5.2412349081039213</v>
      </c>
      <c r="E61" s="18">
        <f t="shared" si="3"/>
        <v>19.974567020004034</v>
      </c>
      <c r="F61" s="20">
        <f t="shared" si="6"/>
        <v>9.9872835100020154</v>
      </c>
      <c r="G61" s="20">
        <f t="shared" si="6"/>
        <v>-0.7</v>
      </c>
      <c r="H61" s="20">
        <f t="shared" si="6"/>
        <v>-0.7</v>
      </c>
      <c r="I61" s="10">
        <f t="shared" si="7"/>
        <v>8.5872835100020168</v>
      </c>
      <c r="J61" s="19">
        <f t="shared" si="1"/>
        <v>83.609756901805213</v>
      </c>
      <c r="K61">
        <f t="shared" si="4"/>
        <v>0</v>
      </c>
      <c r="L61" s="5">
        <f t="shared" si="8"/>
        <v>83.609756901805213</v>
      </c>
      <c r="O61" s="12"/>
    </row>
    <row r="62" spans="2:15" x14ac:dyDescent="0.2">
      <c r="B62">
        <f t="shared" si="9"/>
        <v>9.7314616883116702</v>
      </c>
      <c r="C62" s="18">
        <f t="shared" si="5"/>
        <v>0.53920028659357866</v>
      </c>
      <c r="D62" s="2">
        <f t="shared" si="2"/>
        <v>5.2472069313120837</v>
      </c>
      <c r="E62" s="18">
        <f t="shared" si="3"/>
        <v>20.010977593613276</v>
      </c>
      <c r="F62" s="20">
        <f t="shared" si="6"/>
        <v>10.00548879680664</v>
      </c>
      <c r="G62" s="20">
        <f t="shared" si="6"/>
        <v>-0.7</v>
      </c>
      <c r="H62" s="20">
        <f t="shared" si="6"/>
        <v>-0.7</v>
      </c>
      <c r="I62" s="10">
        <f t="shared" si="7"/>
        <v>8.6054887968066414</v>
      </c>
      <c r="J62" s="19">
        <f t="shared" si="1"/>
        <v>83.743984535319129</v>
      </c>
      <c r="K62">
        <f t="shared" si="4"/>
        <v>0</v>
      </c>
      <c r="L62" s="5">
        <f t="shared" si="8"/>
        <v>83.743984535319129</v>
      </c>
      <c r="O62" s="12"/>
    </row>
    <row r="63" spans="2:15" x14ac:dyDescent="0.2">
      <c r="B63">
        <f t="shared" si="9"/>
        <v>9.7264616883116695</v>
      </c>
      <c r="C63" s="18">
        <f t="shared" si="5"/>
        <v>0.54006107398326508</v>
      </c>
      <c r="D63" s="2">
        <f t="shared" si="2"/>
        <v>5.2528833454466817</v>
      </c>
      <c r="E63" s="18">
        <f t="shared" si="3"/>
        <v>20.046209089200737</v>
      </c>
      <c r="F63" s="20">
        <f t="shared" si="6"/>
        <v>10.02310454460037</v>
      </c>
      <c r="G63" s="20">
        <f t="shared" si="6"/>
        <v>-0.7</v>
      </c>
      <c r="H63" s="20">
        <f t="shared" si="6"/>
        <v>-0.7</v>
      </c>
      <c r="I63" s="10">
        <f t="shared" si="7"/>
        <v>8.6231045446003716</v>
      </c>
      <c r="J63" s="19">
        <f t="shared" si="1"/>
        <v>83.872295987361753</v>
      </c>
      <c r="K63">
        <f t="shared" si="4"/>
        <v>0</v>
      </c>
      <c r="L63" s="5">
        <f t="shared" si="8"/>
        <v>83.872295987361753</v>
      </c>
      <c r="O63" s="12"/>
    </row>
    <row r="64" spans="2:15" x14ac:dyDescent="0.2">
      <c r="B64">
        <f t="shared" si="9"/>
        <v>9.7214616883116687</v>
      </c>
      <c r="C64" s="18">
        <f t="shared" si="5"/>
        <v>0.54089427400805357</v>
      </c>
      <c r="D64" s="2">
        <f t="shared" si="2"/>
        <v>5.2582829621964464</v>
      </c>
      <c r="E64" s="18">
        <f t="shared" si="3"/>
        <v>20.080337090192273</v>
      </c>
      <c r="F64" s="20">
        <f t="shared" si="6"/>
        <v>10.040168545096137</v>
      </c>
      <c r="G64" s="20">
        <f t="shared" si="6"/>
        <v>-0.7</v>
      </c>
      <c r="H64" s="20">
        <f t="shared" si="6"/>
        <v>-0.7</v>
      </c>
      <c r="I64" s="10">
        <f t="shared" si="7"/>
        <v>8.6401685450961381</v>
      </c>
      <c r="J64" s="19">
        <f t="shared" si="1"/>
        <v>83.995067491707673</v>
      </c>
      <c r="K64">
        <f t="shared" si="4"/>
        <v>0</v>
      </c>
      <c r="L64" s="5">
        <f t="shared" si="8"/>
        <v>83.995067491707673</v>
      </c>
      <c r="O64" s="12"/>
    </row>
    <row r="65" spans="2:15" x14ac:dyDescent="0.2">
      <c r="B65">
        <f t="shared" si="9"/>
        <v>9.7164616883116679</v>
      </c>
      <c r="C65" s="18">
        <f t="shared" si="5"/>
        <v>0.54170160018770797</v>
      </c>
      <c r="D65" s="2">
        <f t="shared" si="2"/>
        <v>5.2634228447209894</v>
      </c>
      <c r="E65" s="18">
        <f t="shared" si="3"/>
        <v>20.113430137378451</v>
      </c>
      <c r="F65" s="20">
        <f t="shared" si="6"/>
        <v>10.056715068689225</v>
      </c>
      <c r="G65" s="20">
        <f t="shared" si="6"/>
        <v>-0.7</v>
      </c>
      <c r="H65" s="20">
        <f t="shared" si="6"/>
        <v>-0.7</v>
      </c>
      <c r="I65" s="10">
        <f t="shared" si="7"/>
        <v>8.6567150686892269</v>
      </c>
      <c r="J65" s="19">
        <f t="shared" si="1"/>
        <v>84.112640311549185</v>
      </c>
      <c r="K65">
        <f t="shared" si="4"/>
        <v>0</v>
      </c>
      <c r="L65" s="5">
        <f t="shared" si="8"/>
        <v>84.112640311549185</v>
      </c>
      <c r="O65" s="12"/>
    </row>
    <row r="66" spans="2:15" x14ac:dyDescent="0.2">
      <c r="B66">
        <f t="shared" si="9"/>
        <v>9.7114616883116671</v>
      </c>
      <c r="C66" s="18">
        <f t="shared" si="5"/>
        <v>0.54248461119251723</v>
      </c>
      <c r="D66" s="2">
        <f t="shared" si="2"/>
        <v>5.268318518094782</v>
      </c>
      <c r="E66" s="18">
        <f t="shared" si="3"/>
        <v>20.145550577570823</v>
      </c>
      <c r="F66" s="20">
        <f t="shared" si="6"/>
        <v>10.072775288785412</v>
      </c>
      <c r="G66" s="20">
        <f t="shared" si="6"/>
        <v>-0.7</v>
      </c>
      <c r="H66" s="20">
        <f t="shared" si="6"/>
        <v>-0.7</v>
      </c>
      <c r="I66" s="10">
        <f t="shared" si="7"/>
        <v>8.672775288785413</v>
      </c>
      <c r="J66" s="19">
        <f t="shared" si="1"/>
        <v>84.2253249483757</v>
      </c>
      <c r="K66">
        <f t="shared" si="4"/>
        <v>0</v>
      </c>
      <c r="L66" s="5">
        <f t="shared" si="8"/>
        <v>84.2253249483757</v>
      </c>
      <c r="O66" s="12"/>
    </row>
    <row r="67" spans="2:15" x14ac:dyDescent="0.2">
      <c r="B67">
        <f t="shared" si="9"/>
        <v>9.7064616883116663</v>
      </c>
      <c r="C67" s="18">
        <f t="shared" si="5"/>
        <v>0.5432447289571507</v>
      </c>
      <c r="D67" s="2">
        <f t="shared" si="2"/>
        <v>5.2729841489998384</v>
      </c>
      <c r="E67" s="18">
        <f t="shared" si="3"/>
        <v>20.176755288156162</v>
      </c>
      <c r="F67" s="20">
        <f t="shared" si="6"/>
        <v>10.088377644078081</v>
      </c>
      <c r="G67" s="20">
        <f t="shared" si="6"/>
        <v>-0.7</v>
      </c>
      <c r="H67" s="20">
        <f t="shared" si="6"/>
        <v>-0.7</v>
      </c>
      <c r="I67" s="10">
        <f t="shared" si="7"/>
        <v>8.6883776440780824</v>
      </c>
      <c r="J67" s="19">
        <f t="shared" si="1"/>
        <v>84.333404735827486</v>
      </c>
      <c r="K67">
        <f t="shared" si="4"/>
        <v>0</v>
      </c>
      <c r="L67" s="5">
        <f t="shared" si="8"/>
        <v>84.333404735827486</v>
      </c>
      <c r="O67" s="12"/>
    </row>
    <row r="68" spans="2:15" x14ac:dyDescent="0.2">
      <c r="B68">
        <f t="shared" si="9"/>
        <v>9.7014616883116656</v>
      </c>
      <c r="C68" s="18">
        <f t="shared" si="5"/>
        <v>0.54398325422096272</v>
      </c>
      <c r="D68" s="2">
        <f t="shared" si="2"/>
        <v>5.2774326999077745</v>
      </c>
      <c r="E68" s="18">
        <f t="shared" si="3"/>
        <v>20.207096298708642</v>
      </c>
      <c r="F68" s="20">
        <f t="shared" si="6"/>
        <v>10.103548149354321</v>
      </c>
      <c r="G68" s="20">
        <f t="shared" si="6"/>
        <v>-0.7</v>
      </c>
      <c r="H68" s="20">
        <f t="shared" si="6"/>
        <v>-0.7</v>
      </c>
      <c r="I68" s="10">
        <f t="shared" si="7"/>
        <v>8.7035481493543223</v>
      </c>
      <c r="J68" s="19">
        <f t="shared" si="1"/>
        <v>84.43713892333686</v>
      </c>
      <c r="K68">
        <f t="shared" si="4"/>
        <v>0</v>
      </c>
      <c r="L68" s="5">
        <f t="shared" si="8"/>
        <v>84.43713892333686</v>
      </c>
      <c r="O68" s="12"/>
    </row>
    <row r="69" spans="2:15" x14ac:dyDescent="0.2">
      <c r="B69">
        <f t="shared" si="9"/>
        <v>9.6964616883116648</v>
      </c>
      <c r="C69" s="18">
        <f t="shared" si="5"/>
        <v>0.54470137992141832</v>
      </c>
      <c r="D69" s="2">
        <f t="shared" si="2"/>
        <v>5.281676061978529</v>
      </c>
      <c r="E69" s="18">
        <f t="shared" si="3"/>
        <v>20.236621326726866</v>
      </c>
      <c r="F69" s="20">
        <f t="shared" si="6"/>
        <v>10.118310663363433</v>
      </c>
      <c r="G69" s="20">
        <f t="shared" si="6"/>
        <v>-0.7</v>
      </c>
      <c r="H69" s="20">
        <f t="shared" si="6"/>
        <v>-0.7</v>
      </c>
      <c r="I69" s="10">
        <f t="shared" si="7"/>
        <v>8.7183106633634342</v>
      </c>
      <c r="J69" s="19">
        <f t="shared" si="1"/>
        <v>84.536765334102597</v>
      </c>
      <c r="K69">
        <f t="shared" si="4"/>
        <v>0</v>
      </c>
      <c r="L69" s="5">
        <f t="shared" si="8"/>
        <v>84.536765334102597</v>
      </c>
      <c r="O69" s="12"/>
    </row>
    <row r="70" spans="2:15" x14ac:dyDescent="0.2">
      <c r="B70">
        <f t="shared" si="9"/>
        <v>9.691461688311664</v>
      </c>
      <c r="C70" s="18">
        <f t="shared" si="5"/>
        <v>0.54540020278700008</v>
      </c>
      <c r="D70" s="2">
        <f t="shared" si="2"/>
        <v>5.2857251701076233</v>
      </c>
      <c r="E70" s="18">
        <f t="shared" si="3"/>
        <v>20.265374241350138</v>
      </c>
      <c r="F70" s="20">
        <f t="shared" si="6"/>
        <v>10.132687120675069</v>
      </c>
      <c r="G70" s="20">
        <f t="shared" si="6"/>
        <v>-0.7</v>
      </c>
      <c r="H70" s="20">
        <f t="shared" si="6"/>
        <v>-0.7</v>
      </c>
      <c r="I70" s="10">
        <f t="shared" si="7"/>
        <v>8.7326871206750702</v>
      </c>
      <c r="J70" s="19">
        <f t="shared" si="1"/>
        <v>84.632502666035137</v>
      </c>
      <c r="K70">
        <f t="shared" si="4"/>
        <v>0</v>
      </c>
      <c r="L70" s="5">
        <f t="shared" si="8"/>
        <v>84.632502666035137</v>
      </c>
      <c r="O70" s="12"/>
    </row>
    <row r="71" spans="2:15" x14ac:dyDescent="0.2">
      <c r="B71">
        <f t="shared" si="9"/>
        <v>9.6864616883116632</v>
      </c>
      <c r="C71" s="18">
        <f t="shared" si="5"/>
        <v>0.54608073341246555</v>
      </c>
      <c r="D71" s="2">
        <f t="shared" si="2"/>
        <v>5.2895901029249819</v>
      </c>
      <c r="E71" s="18">
        <f t="shared" si="3"/>
        <v>20.293395466368757</v>
      </c>
      <c r="F71" s="20">
        <f t="shared" si="6"/>
        <v>10.146697733184377</v>
      </c>
      <c r="G71" s="20">
        <f t="shared" si="6"/>
        <v>-0.7</v>
      </c>
      <c r="H71" s="20">
        <f t="shared" si="6"/>
        <v>-0.7</v>
      </c>
      <c r="I71" s="10">
        <f t="shared" si="7"/>
        <v>8.7466977331843783</v>
      </c>
      <c r="J71" s="19">
        <f t="shared" si="1"/>
        <v>84.72455249173295</v>
      </c>
      <c r="K71">
        <f t="shared" si="4"/>
        <v>0</v>
      </c>
      <c r="L71" s="5">
        <f t="shared" si="8"/>
        <v>84.72455249173295</v>
      </c>
      <c r="O71" s="12"/>
    </row>
    <row r="72" spans="2:15" x14ac:dyDescent="0.2">
      <c r="B72">
        <f t="shared" si="9"/>
        <v>9.6814616883116624</v>
      </c>
      <c r="C72" s="18">
        <f t="shared" si="5"/>
        <v>0.54674390504879866</v>
      </c>
      <c r="D72" s="2">
        <f t="shared" si="2"/>
        <v>5.2932801700478533</v>
      </c>
      <c r="E72" s="18">
        <f t="shared" si="3"/>
        <v>20.320722331822083</v>
      </c>
      <c r="F72" s="20">
        <f t="shared" si="6"/>
        <v>10.16036116591104</v>
      </c>
      <c r="G72" s="20">
        <f t="shared" si="6"/>
        <v>-0.7</v>
      </c>
      <c r="H72" s="20">
        <f t="shared" si="6"/>
        <v>-0.7</v>
      </c>
      <c r="I72" s="10">
        <f t="shared" si="7"/>
        <v>8.760361165911041</v>
      </c>
      <c r="J72" s="19">
        <f t="shared" si="1"/>
        <v>84.813101003541036</v>
      </c>
      <c r="K72">
        <f t="shared" si="4"/>
        <v>0</v>
      </c>
      <c r="L72" s="5">
        <f t="shared" si="8"/>
        <v>84.813101003541036</v>
      </c>
      <c r="O72" s="12"/>
    </row>
    <row r="73" spans="2:15" x14ac:dyDescent="0.2">
      <c r="B73">
        <f t="shared" si="9"/>
        <v>9.6764616883116616</v>
      </c>
      <c r="C73" s="18">
        <f t="shared" si="5"/>
        <v>0.54739058129973162</v>
      </c>
      <c r="D73" s="2">
        <f t="shared" si="2"/>
        <v>5.2968039884895033</v>
      </c>
      <c r="E73" s="18">
        <f t="shared" si="3"/>
        <v>20.347389381859401</v>
      </c>
      <c r="F73" s="20">
        <f t="shared" si="6"/>
        <v>10.1736946909297</v>
      </c>
      <c r="G73" s="20">
        <f t="shared" si="6"/>
        <v>-0.7</v>
      </c>
      <c r="H73" s="20">
        <f t="shared" si="6"/>
        <v>-0.7</v>
      </c>
      <c r="I73" s="10">
        <f t="shared" si="7"/>
        <v>8.7736946909297018</v>
      </c>
      <c r="J73" s="19">
        <f t="shared" si="1"/>
        <v>84.898320541724686</v>
      </c>
      <c r="K73">
        <f t="shared" si="4"/>
        <v>0</v>
      </c>
      <c r="L73" s="5">
        <f t="shared" si="8"/>
        <v>84.898320541724686</v>
      </c>
      <c r="O73" s="12"/>
    </row>
    <row r="74" spans="2:15" x14ac:dyDescent="0.2">
      <c r="B74">
        <f t="shared" si="9"/>
        <v>9.6714616883116609</v>
      </c>
      <c r="C74" s="18">
        <f t="shared" si="5"/>
        <v>0.54802156288410253</v>
      </c>
      <c r="D74" s="2">
        <f t="shared" si="2"/>
        <v>5.3001695498022769</v>
      </c>
      <c r="E74" s="18">
        <f t="shared" si="3"/>
        <v>20.373428645234238</v>
      </c>
      <c r="F74" s="20">
        <f t="shared" si="6"/>
        <v>10.186714322617119</v>
      </c>
      <c r="G74" s="20">
        <f t="shared" si="6"/>
        <v>-0.7</v>
      </c>
      <c r="H74" s="20">
        <f t="shared" si="6"/>
        <v>-0.7</v>
      </c>
      <c r="I74" s="10">
        <f t="shared" si="7"/>
        <v>8.7867143226171205</v>
      </c>
      <c r="J74" s="19">
        <f t="shared" si="1"/>
        <v>84.980370937330832</v>
      </c>
      <c r="K74">
        <f t="shared" si="4"/>
        <v>0</v>
      </c>
      <c r="L74" s="5">
        <f t="shared" si="8"/>
        <v>84.980370937330832</v>
      </c>
      <c r="O74" s="12"/>
    </row>
    <row r="75" spans="2:15" x14ac:dyDescent="0.2">
      <c r="B75">
        <f t="shared" si="9"/>
        <v>9.6664616883116601</v>
      </c>
      <c r="C75" s="18">
        <f t="shared" si="5"/>
        <v>0.54863759359689157</v>
      </c>
      <c r="D75" s="2">
        <f t="shared" si="2"/>
        <v>5.3033842792718549</v>
      </c>
      <c r="E75" s="18">
        <f t="shared" si="3"/>
        <v>20.398869873745795</v>
      </c>
      <c r="F75" s="20">
        <f t="shared" si="6"/>
        <v>10.199434936872898</v>
      </c>
      <c r="G75" s="20">
        <f t="shared" si="6"/>
        <v>-0.7</v>
      </c>
      <c r="H75" s="20">
        <f t="shared" si="6"/>
        <v>-0.7</v>
      </c>
      <c r="I75" s="10">
        <f t="shared" si="7"/>
        <v>8.799434936872899</v>
      </c>
      <c r="J75" s="19">
        <f t="shared" si="1"/>
        <v>85.059400696073013</v>
      </c>
      <c r="K75">
        <f t="shared" si="4"/>
        <v>0</v>
      </c>
      <c r="L75" s="5">
        <f t="shared" si="8"/>
        <v>85.059400696073013</v>
      </c>
      <c r="O75" s="12"/>
    </row>
    <row r="76" spans="2:15" x14ac:dyDescent="0.2">
      <c r="B76">
        <f t="shared" si="9"/>
        <v>9.6614616883116593</v>
      </c>
      <c r="C76" s="18">
        <f t="shared" si="5"/>
        <v>0.54923936558024899</v>
      </c>
      <c r="D76" s="2">
        <f t="shared" si="2"/>
        <v>5.3064550882661772</v>
      </c>
      <c r="E76" s="18">
        <f t="shared" si="3"/>
        <v>20.423740753080093</v>
      </c>
      <c r="F76" s="20">
        <f t="shared" si="6"/>
        <v>10.211870376540048</v>
      </c>
      <c r="G76" s="20">
        <f t="shared" si="6"/>
        <v>-0.7</v>
      </c>
      <c r="H76" s="20">
        <f t="shared" si="6"/>
        <v>-0.7</v>
      </c>
      <c r="I76" s="10">
        <f t="shared" si="7"/>
        <v>8.8118703765400497</v>
      </c>
      <c r="J76" s="19">
        <f t="shared" si="1"/>
        <v>85.135548045310131</v>
      </c>
      <c r="K76">
        <f t="shared" si="4"/>
        <v>0</v>
      </c>
      <c r="L76" s="5">
        <f t="shared" si="8"/>
        <v>85.135548045310131</v>
      </c>
      <c r="O76" s="12"/>
    </row>
    <row r="77" spans="2:15" x14ac:dyDescent="0.2">
      <c r="B77">
        <f t="shared" si="9"/>
        <v>9.6564616883116585</v>
      </c>
      <c r="C77" s="18">
        <f t="shared" si="5"/>
        <v>0.54982752399819446</v>
      </c>
      <c r="D77" s="2">
        <f t="shared" si="2"/>
        <v>5.3093884206678235</v>
      </c>
      <c r="E77" s="18">
        <f t="shared" si="3"/>
        <v>20.448067089797913</v>
      </c>
      <c r="F77" s="20">
        <f t="shared" si="6"/>
        <v>10.224033544898957</v>
      </c>
      <c r="G77" s="20">
        <f t="shared" si="6"/>
        <v>-0.7</v>
      </c>
      <c r="H77" s="20">
        <f t="shared" si="6"/>
        <v>-0.7</v>
      </c>
      <c r="I77" s="10">
        <f t="shared" si="7"/>
        <v>8.824033544898958</v>
      </c>
      <c r="J77" s="19">
        <f t="shared" si="1"/>
        <v>85.208941862693706</v>
      </c>
      <c r="K77">
        <f t="shared" si="4"/>
        <v>0</v>
      </c>
      <c r="L77" s="5">
        <f t="shared" si="8"/>
        <v>85.208941862693706</v>
      </c>
      <c r="O77" s="12"/>
    </row>
    <row r="78" spans="2:15" x14ac:dyDescent="0.2">
      <c r="B78">
        <f t="shared" si="9"/>
        <v>9.6514616883116577</v>
      </c>
      <c r="C78" s="18">
        <f t="shared" si="5"/>
        <v>0.55040267119415609</v>
      </c>
      <c r="D78" s="2">
        <f t="shared" si="2"/>
        <v>5.3121902941747958</v>
      </c>
      <c r="E78" s="18">
        <f t="shared" si="3"/>
        <v>20.47187297763638</v>
      </c>
      <c r="F78" s="20">
        <f t="shared" si="6"/>
        <v>10.23593648881819</v>
      </c>
      <c r="G78" s="20">
        <f t="shared" si="6"/>
        <v>-0.7</v>
      </c>
      <c r="H78" s="20">
        <f t="shared" si="6"/>
        <v>-0.7</v>
      </c>
      <c r="I78" s="10">
        <f t="shared" si="7"/>
        <v>8.8359364888181915</v>
      </c>
      <c r="J78" s="19">
        <f t="shared" si="1"/>
        <v>85.27970250218381</v>
      </c>
      <c r="K78">
        <f t="shared" si="4"/>
        <v>0</v>
      </c>
      <c r="L78" s="5">
        <f t="shared" si="8"/>
        <v>85.27970250218381</v>
      </c>
      <c r="O78" s="12"/>
    </row>
    <row r="79" spans="2:15" x14ac:dyDescent="0.2">
      <c r="B79">
        <f t="shared" si="9"/>
        <v>9.646461688311657</v>
      </c>
      <c r="C79" s="18">
        <f t="shared" si="5"/>
        <v>0.55096537039852356</v>
      </c>
      <c r="D79" s="2">
        <f t="shared" si="2"/>
        <v>5.3148663371357987</v>
      </c>
      <c r="E79" s="18">
        <f t="shared" si="3"/>
        <v>20.495180945811079</v>
      </c>
      <c r="F79" s="20">
        <f t="shared" si="6"/>
        <v>10.247590472905539</v>
      </c>
      <c r="G79" s="20">
        <f t="shared" si="6"/>
        <v>-0.7</v>
      </c>
      <c r="H79" s="20">
        <f t="shared" si="6"/>
        <v>-0.7</v>
      </c>
      <c r="I79" s="10">
        <f t="shared" si="7"/>
        <v>8.8475904729055408</v>
      </c>
      <c r="J79" s="19">
        <f t="shared" si="1"/>
        <v>85.347942530754509</v>
      </c>
      <c r="K79">
        <f t="shared" si="4"/>
        <v>0</v>
      </c>
      <c r="L79" s="5">
        <f t="shared" si="8"/>
        <v>85.347942530754509</v>
      </c>
      <c r="O79" s="12"/>
    </row>
    <row r="80" spans="2:15" x14ac:dyDescent="0.2">
      <c r="B80">
        <f t="shared" si="9"/>
        <v>9.6414616883116562</v>
      </c>
      <c r="C80" s="18">
        <f t="shared" si="5"/>
        <v>0.55151614904342239</v>
      </c>
      <c r="D80" s="2">
        <f t="shared" si="2"/>
        <v>5.3174218214873381</v>
      </c>
      <c r="E80" s="18">
        <f t="shared" si="3"/>
        <v>20.518012091607034</v>
      </c>
      <c r="F80" s="20">
        <f t="shared" si="6"/>
        <v>10.259006045803515</v>
      </c>
      <c r="G80" s="20">
        <f t="shared" si="6"/>
        <v>-0.7</v>
      </c>
      <c r="H80" s="20">
        <f t="shared" si="6"/>
        <v>-0.7</v>
      </c>
      <c r="I80" s="10">
        <f t="shared" si="7"/>
        <v>8.8590060458035165</v>
      </c>
      <c r="J80" s="19">
        <f t="shared" si="1"/>
        <v>85.413767387135948</v>
      </c>
      <c r="K80">
        <f t="shared" si="4"/>
        <v>0</v>
      </c>
      <c r="L80" s="5">
        <f t="shared" si="8"/>
        <v>85.413767387135948</v>
      </c>
      <c r="O80" s="12"/>
    </row>
    <row r="81" spans="2:15" x14ac:dyDescent="0.2">
      <c r="B81">
        <f t="shared" si="9"/>
        <v>9.6364616883116554</v>
      </c>
      <c r="C81" s="18">
        <f t="shared" si="5"/>
        <v>0.5520555017336074</v>
      </c>
      <c r="D81" s="2">
        <f t="shared" si="2"/>
        <v>5.3198616922775761</v>
      </c>
      <c r="E81" s="18">
        <f t="shared" si="3"/>
        <v>20.540386199214431</v>
      </c>
      <c r="F81" s="20">
        <f t="shared" si="6"/>
        <v>10.270193099607216</v>
      </c>
      <c r="G81" s="20">
        <f t="shared" si="6"/>
        <v>-0.7</v>
      </c>
      <c r="H81" s="20">
        <f t="shared" si="6"/>
        <v>-0.7</v>
      </c>
      <c r="I81" s="10">
        <f t="shared" si="7"/>
        <v>8.8701930996072171</v>
      </c>
      <c r="J81" s="19">
        <f t="shared" si="1"/>
        <v>85.477275972291366</v>
      </c>
      <c r="K81">
        <f t="shared" si="4"/>
        <v>0</v>
      </c>
      <c r="L81" s="5">
        <f t="shared" si="8"/>
        <v>85.477275972291366</v>
      </c>
      <c r="O81" s="12"/>
    </row>
    <row r="82" spans="2:15" x14ac:dyDescent="0.2">
      <c r="B82">
        <f t="shared" si="9"/>
        <v>9.6314616883116546</v>
      </c>
      <c r="C82" s="18">
        <f t="shared" si="5"/>
        <v>0.55258389291541921</v>
      </c>
      <c r="D82" s="2">
        <f t="shared" si="2"/>
        <v>5.3221905941929704</v>
      </c>
      <c r="E82" s="18">
        <f t="shared" si="3"/>
        <v>20.562321846486903</v>
      </c>
      <c r="F82" s="20">
        <f t="shared" si="6"/>
        <v>10.281160923243451</v>
      </c>
      <c r="G82" s="20">
        <f t="shared" si="6"/>
        <v>-0.7</v>
      </c>
      <c r="H82" s="20">
        <f t="shared" si="6"/>
        <v>-0.7</v>
      </c>
      <c r="I82" s="10">
        <f t="shared" si="7"/>
        <v>8.8811609232434527</v>
      </c>
      <c r="J82" s="19">
        <f t="shared" si="1"/>
        <v>85.53856117994988</v>
      </c>
      <c r="K82">
        <f t="shared" si="4"/>
        <v>0</v>
      </c>
      <c r="L82" s="5">
        <f t="shared" si="8"/>
        <v>85.53856117994988</v>
      </c>
      <c r="O82" s="12"/>
    </row>
    <row r="83" spans="2:15" x14ac:dyDescent="0.2">
      <c r="B83">
        <f t="shared" si="9"/>
        <v>9.6264616883116538</v>
      </c>
      <c r="C83" s="18">
        <f t="shared" si="5"/>
        <v>0.55310175927989158</v>
      </c>
      <c r="D83" s="2">
        <f t="shared" si="2"/>
        <v>5.3244128954456507</v>
      </c>
      <c r="E83" s="18">
        <f t="shared" si="3"/>
        <v>20.583836501065797</v>
      </c>
      <c r="F83" s="20">
        <f t="shared" si="6"/>
        <v>10.2919182505329</v>
      </c>
      <c r="G83" s="20">
        <f t="shared" si="6"/>
        <v>-0.7</v>
      </c>
      <c r="H83" s="20">
        <f t="shared" si="6"/>
        <v>-0.7</v>
      </c>
      <c r="I83" s="10">
        <f t="shared" si="7"/>
        <v>8.8919182505329015</v>
      </c>
      <c r="J83" s="19">
        <f t="shared" ref="J83:J146" si="10">B83*I83</f>
        <v>85.597710374354165</v>
      </c>
      <c r="K83">
        <f t="shared" si="4"/>
        <v>0</v>
      </c>
      <c r="L83" s="5">
        <f t="shared" si="8"/>
        <v>85.597710374354165</v>
      </c>
      <c r="O83" s="12"/>
    </row>
    <row r="84" spans="2:15" x14ac:dyDescent="0.2">
      <c r="B84">
        <f t="shared" si="9"/>
        <v>9.621461688311653</v>
      </c>
      <c r="C84" s="18">
        <f t="shared" si="5"/>
        <v>0.55360951193116914</v>
      </c>
      <c r="D84" s="2">
        <f t="shared" ref="D84:D147" si="11">B84*C84</f>
        <v>5.3265327093306567</v>
      </c>
      <c r="E84" s="18">
        <f t="shared" ref="E84:E147" si="12">$E$15*(C84-(B84*$C$12))</f>
        <v>20.604946607116901</v>
      </c>
      <c r="F84" s="20">
        <f t="shared" si="6"/>
        <v>10.30247330355845</v>
      </c>
      <c r="G84" s="20">
        <f t="shared" si="6"/>
        <v>-0.7</v>
      </c>
      <c r="H84" s="20">
        <f t="shared" si="6"/>
        <v>-0.7</v>
      </c>
      <c r="I84" s="10">
        <f t="shared" si="7"/>
        <v>8.9024733035584518</v>
      </c>
      <c r="J84" s="19">
        <f t="shared" si="10"/>
        <v>85.654805821404921</v>
      </c>
      <c r="K84">
        <f t="shared" ref="K84:K147" si="13">IF(I84&gt;$L$15,J84,0)</f>
        <v>0</v>
      </c>
      <c r="L84" s="5">
        <f t="shared" si="8"/>
        <v>85.654805821404921</v>
      </c>
      <c r="O84" s="12"/>
    </row>
    <row r="85" spans="2:15" x14ac:dyDescent="0.2">
      <c r="B85">
        <f t="shared" si="9"/>
        <v>9.6164616883116523</v>
      </c>
      <c r="C85" s="18">
        <f t="shared" ref="C85:C148" si="14">$C$10*LN((-B85+$C$5)/$C$11)</f>
        <v>0.5541075383472136</v>
      </c>
      <c r="D85" s="2">
        <f t="shared" si="11"/>
        <v>5.3285539137206595</v>
      </c>
      <c r="E85" s="18">
        <f t="shared" si="12"/>
        <v>20.62566766375868</v>
      </c>
      <c r="F85" s="20">
        <f t="shared" ref="F85:H148" si="15">IF($B85&lt;F$17,(F$12*$C$10*LN((-$B85+F$17)/$C$11))+(($E$14-F$12)*$C$10*LN((-$B85+$C$5)/$C$11))-$C$12*$E$14*$B85,-$C$13)</f>
        <v>10.312833831879342</v>
      </c>
      <c r="G85" s="20">
        <f t="shared" si="15"/>
        <v>-0.7</v>
      </c>
      <c r="H85" s="20">
        <f t="shared" si="15"/>
        <v>-0.7</v>
      </c>
      <c r="I85" s="10">
        <f t="shared" ref="I85:I148" si="16">F85+G85+H85</f>
        <v>8.9128338318793432</v>
      </c>
      <c r="J85" s="19">
        <f t="shared" si="10"/>
        <v>85.709925078555642</v>
      </c>
      <c r="K85">
        <f t="shared" si="13"/>
        <v>0</v>
      </c>
      <c r="L85" s="5">
        <f t="shared" ref="L85:L148" si="17">IF(I85&lt;$L$15,J85,0)</f>
        <v>85.709925078555642</v>
      </c>
      <c r="O85" s="12"/>
    </row>
    <row r="86" spans="2:15" x14ac:dyDescent="0.2">
      <c r="B86">
        <f t="shared" si="9"/>
        <v>9.6114616883116515</v>
      </c>
      <c r="C86" s="18">
        <f t="shared" si="14"/>
        <v>0.55459620415622346</v>
      </c>
      <c r="D86" s="2">
        <f t="shared" si="11"/>
        <v>5.3304801687306087</v>
      </c>
      <c r="E86" s="18">
        <f t="shared" si="12"/>
        <v>20.646014296119077</v>
      </c>
      <c r="F86" s="20">
        <f t="shared" si="15"/>
        <v>10.323007148059535</v>
      </c>
      <c r="G86" s="20">
        <f t="shared" si="15"/>
        <v>-0.7</v>
      </c>
      <c r="H86" s="20">
        <f t="shared" si="15"/>
        <v>-0.7</v>
      </c>
      <c r="I86" s="10">
        <f t="shared" si="16"/>
        <v>8.9230071480595363</v>
      </c>
      <c r="J86" s="19">
        <f t="shared" si="10"/>
        <v>85.76314134810525</v>
      </c>
      <c r="K86">
        <f t="shared" si="13"/>
        <v>0</v>
      </c>
      <c r="L86" s="5">
        <f t="shared" si="17"/>
        <v>85.76314134810525</v>
      </c>
      <c r="O86" s="12"/>
    </row>
    <row r="87" spans="2:15" x14ac:dyDescent="0.2">
      <c r="B87">
        <f t="shared" si="9"/>
        <v>9.6064616883116507</v>
      </c>
      <c r="C87" s="18">
        <f t="shared" si="14"/>
        <v>0.55507585474917265</v>
      </c>
      <c r="D87" s="2">
        <f t="shared" si="11"/>
        <v>5.3323149327547696</v>
      </c>
      <c r="E87" s="18">
        <f t="shared" si="12"/>
        <v>20.666000319837043</v>
      </c>
      <c r="F87" s="20">
        <f t="shared" si="15"/>
        <v>10.333000159918521</v>
      </c>
      <c r="G87" s="20">
        <f t="shared" si="15"/>
        <v>-0.7</v>
      </c>
      <c r="H87" s="20">
        <f t="shared" si="15"/>
        <v>-0.7</v>
      </c>
      <c r="I87" s="10">
        <f t="shared" si="16"/>
        <v>8.9330001599185227</v>
      </c>
      <c r="J87" s="19">
        <f t="shared" si="10"/>
        <v>85.814523797939131</v>
      </c>
      <c r="K87">
        <f t="shared" si="13"/>
        <v>0</v>
      </c>
      <c r="L87" s="5">
        <f t="shared" si="17"/>
        <v>85.814523797939131</v>
      </c>
      <c r="O87" s="12"/>
    </row>
    <row r="88" spans="2:15" x14ac:dyDescent="0.2">
      <c r="B88">
        <f t="shared" si="9"/>
        <v>9.6014616883116499</v>
      </c>
      <c r="C88" s="18">
        <f t="shared" si="14"/>
        <v>0.55554681674628092</v>
      </c>
      <c r="D88" s="2">
        <f t="shared" si="11"/>
        <v>5.3340614770529093</v>
      </c>
      <c r="E88" s="18">
        <f t="shared" si="12"/>
        <v>20.685638799721371</v>
      </c>
      <c r="F88" s="20">
        <f t="shared" si="15"/>
        <v>10.342819399860687</v>
      </c>
      <c r="G88" s="20">
        <f t="shared" si="15"/>
        <v>-0.7</v>
      </c>
      <c r="H88" s="20">
        <f t="shared" si="15"/>
        <v>-0.7</v>
      </c>
      <c r="I88" s="10">
        <f t="shared" si="16"/>
        <v>8.9428193998606886</v>
      </c>
      <c r="J88" s="19">
        <f t="shared" si="10"/>
        <v>85.864137853252586</v>
      </c>
      <c r="K88">
        <f t="shared" si="13"/>
        <v>0</v>
      </c>
      <c r="L88" s="5">
        <f t="shared" si="17"/>
        <v>85.864137853252586</v>
      </c>
      <c r="O88" s="12"/>
    </row>
    <row r="89" spans="2:15" x14ac:dyDescent="0.2">
      <c r="B89">
        <f t="shared" si="9"/>
        <v>9.5964616883116491</v>
      </c>
      <c r="C89" s="18">
        <f t="shared" si="14"/>
        <v>0.55600939933301097</v>
      </c>
      <c r="D89" s="2">
        <f t="shared" si="11"/>
        <v>5.3357228990404124</v>
      </c>
      <c r="E89" s="18">
        <f t="shared" si="12"/>
        <v>20.704942103190575</v>
      </c>
      <c r="F89" s="20">
        <f t="shared" si="15"/>
        <v>10.352471051595288</v>
      </c>
      <c r="G89" s="20">
        <f t="shared" si="15"/>
        <v>-0.7</v>
      </c>
      <c r="H89" s="20">
        <f t="shared" si="15"/>
        <v>-0.7</v>
      </c>
      <c r="I89" s="10">
        <f t="shared" si="16"/>
        <v>8.952471051595289</v>
      </c>
      <c r="J89" s="19">
        <f t="shared" si="10"/>
        <v>85.912045462353291</v>
      </c>
      <c r="K89">
        <f t="shared" si="13"/>
        <v>0</v>
      </c>
      <c r="L89" s="5">
        <f t="shared" si="17"/>
        <v>85.912045462353291</v>
      </c>
      <c r="O89" s="12"/>
    </row>
    <row r="90" spans="2:15" x14ac:dyDescent="0.2">
      <c r="B90">
        <f t="shared" si="9"/>
        <v>9.5914616883116484</v>
      </c>
      <c r="C90" s="18">
        <f t="shared" si="14"/>
        <v>0.5564638954792801</v>
      </c>
      <c r="D90" s="2">
        <f t="shared" si="11"/>
        <v>5.3373021344181728</v>
      </c>
      <c r="E90" s="18">
        <f t="shared" si="12"/>
        <v>20.72392194904134</v>
      </c>
      <c r="F90" s="20">
        <f t="shared" si="15"/>
        <v>10.361960974520672</v>
      </c>
      <c r="G90" s="20">
        <f t="shared" si="15"/>
        <v>-0.7</v>
      </c>
      <c r="H90" s="20">
        <f t="shared" si="15"/>
        <v>-0.7</v>
      </c>
      <c r="I90" s="10">
        <f t="shared" si="16"/>
        <v>8.9619609745206734</v>
      </c>
      <c r="J90" s="19">
        <f t="shared" si="10"/>
        <v>85.958305339259169</v>
      </c>
      <c r="K90">
        <f t="shared" si="13"/>
        <v>0</v>
      </c>
      <c r="L90" s="5">
        <f t="shared" si="17"/>
        <v>85.958305339259169</v>
      </c>
      <c r="O90" s="12"/>
    </row>
    <row r="91" spans="2:15" x14ac:dyDescent="0.2">
      <c r="B91">
        <f t="shared" si="9"/>
        <v>9.5864616883116476</v>
      </c>
      <c r="C91" s="18">
        <f t="shared" si="14"/>
        <v>0.55691058305392593</v>
      </c>
      <c r="D91" s="2">
        <f t="shared" si="11"/>
        <v>5.3388019682617625</v>
      </c>
      <c r="E91" s="18">
        <f t="shared" si="12"/>
        <v>20.742589452027175</v>
      </c>
      <c r="F91" s="20">
        <f t="shared" si="15"/>
        <v>10.371294726013586</v>
      </c>
      <c r="G91" s="20">
        <f t="shared" si="15"/>
        <v>-0.7</v>
      </c>
      <c r="H91" s="20">
        <f t="shared" si="15"/>
        <v>-0.7</v>
      </c>
      <c r="I91" s="10">
        <f t="shared" si="16"/>
        <v>8.9712947260135874</v>
      </c>
      <c r="J91" s="19">
        <f t="shared" si="10"/>
        <v>86.002973185481594</v>
      </c>
      <c r="K91">
        <f t="shared" si="13"/>
        <v>0</v>
      </c>
      <c r="L91" s="5">
        <f t="shared" si="17"/>
        <v>86.002973185481594</v>
      </c>
      <c r="O91" s="12"/>
    </row>
    <row r="92" spans="2:15" x14ac:dyDescent="0.2">
      <c r="B92">
        <f t="shared" si="9"/>
        <v>9.5814616883116468</v>
      </c>
      <c r="C92" s="18">
        <f t="shared" si="14"/>
        <v>0.55734972584504283</v>
      </c>
      <c r="D92" s="2">
        <f t="shared" si="11"/>
        <v>5.340225045175278</v>
      </c>
      <c r="E92" s="18">
        <f t="shared" si="12"/>
        <v>20.760955163671852</v>
      </c>
      <c r="F92" s="20">
        <f t="shared" si="15"/>
        <v>10.380477581835926</v>
      </c>
      <c r="G92" s="20">
        <f t="shared" si="15"/>
        <v>-0.7</v>
      </c>
      <c r="H92" s="20">
        <f t="shared" si="15"/>
        <v>-0.7</v>
      </c>
      <c r="I92" s="10">
        <f t="shared" si="16"/>
        <v>8.9804775818359275</v>
      </c>
      <c r="J92" s="19">
        <f t="shared" si="10"/>
        <v>86.046101893102559</v>
      </c>
      <c r="K92">
        <f t="shared" si="13"/>
        <v>0</v>
      </c>
      <c r="L92" s="5">
        <f t="shared" si="17"/>
        <v>86.046101893102559</v>
      </c>
      <c r="O92" s="12"/>
    </row>
    <row r="93" spans="2:15" x14ac:dyDescent="0.2">
      <c r="B93">
        <f t="shared" si="9"/>
        <v>9.576461688311646</v>
      </c>
      <c r="C93" s="18">
        <f t="shared" si="14"/>
        <v>0.5577815744955722</v>
      </c>
      <c r="D93" s="2">
        <f t="shared" si="11"/>
        <v>5.3415738786029952</v>
      </c>
      <c r="E93" s="18">
        <f t="shared" si="12"/>
        <v>20.779029109693028</v>
      </c>
      <c r="F93" s="20">
        <f t="shared" si="15"/>
        <v>10.389514554846512</v>
      </c>
      <c r="G93" s="20">
        <f t="shared" si="15"/>
        <v>-0.7</v>
      </c>
      <c r="H93" s="20">
        <f t="shared" si="15"/>
        <v>-0.7</v>
      </c>
      <c r="I93" s="10">
        <f t="shared" si="16"/>
        <v>8.9895145548465134</v>
      </c>
      <c r="J93" s="19">
        <f t="shared" si="10"/>
        <v>86.087741731007554</v>
      </c>
      <c r="K93">
        <f t="shared" si="13"/>
        <v>0</v>
      </c>
      <c r="L93" s="5">
        <f t="shared" si="17"/>
        <v>86.087741731007554</v>
      </c>
      <c r="O93" s="12"/>
    </row>
    <row r="94" spans="2:15" x14ac:dyDescent="0.2">
      <c r="B94">
        <f t="shared" si="9"/>
        <v>9.5714616883116452</v>
      </c>
      <c r="C94" s="18">
        <f t="shared" si="14"/>
        <v>0.55820636736245388</v>
      </c>
      <c r="D94" s="2">
        <f t="shared" si="11"/>
        <v>5.3428508593813433</v>
      </c>
      <c r="E94" s="18">
        <f t="shared" si="12"/>
        <v>20.796820824368293</v>
      </c>
      <c r="F94" s="20">
        <f t="shared" si="15"/>
        <v>10.398410412184147</v>
      </c>
      <c r="G94" s="20">
        <f t="shared" si="15"/>
        <v>-0.7</v>
      </c>
      <c r="H94" s="20">
        <f t="shared" si="15"/>
        <v>-0.7</v>
      </c>
      <c r="I94" s="10">
        <f t="shared" si="16"/>
        <v>8.9984104121841479</v>
      </c>
      <c r="J94" s="19">
        <f t="shared" si="10"/>
        <v>86.127940515925175</v>
      </c>
      <c r="K94">
        <f t="shared" si="13"/>
        <v>0</v>
      </c>
      <c r="L94" s="5">
        <f t="shared" si="17"/>
        <v>86.127940515925175</v>
      </c>
      <c r="O94" s="12"/>
    </row>
    <row r="95" spans="2:15" x14ac:dyDescent="0.2">
      <c r="B95">
        <f t="shared" si="9"/>
        <v>9.5664616883116445</v>
      </c>
      <c r="C95" s="18">
        <f t="shared" si="14"/>
        <v>0.5586243313067133</v>
      </c>
      <c r="D95" s="2">
        <f t="shared" si="11"/>
        <v>5.3440582636043841</v>
      </c>
      <c r="E95" s="18">
        <f t="shared" si="12"/>
        <v>20.814339382138666</v>
      </c>
      <c r="F95" s="20">
        <f t="shared" si="15"/>
        <v>10.407169691069335</v>
      </c>
      <c r="G95" s="20">
        <f t="shared" si="15"/>
        <v>-0.7</v>
      </c>
      <c r="H95" s="20">
        <f t="shared" si="15"/>
        <v>-0.7</v>
      </c>
      <c r="I95" s="10">
        <f t="shared" si="16"/>
        <v>9.0071696910693362</v>
      </c>
      <c r="J95" s="19">
        <f t="shared" si="10"/>
        <v>86.166743769736641</v>
      </c>
      <c r="K95">
        <f t="shared" si="13"/>
        <v>0</v>
      </c>
      <c r="L95" s="5">
        <f t="shared" si="17"/>
        <v>86.166743769736641</v>
      </c>
      <c r="O95" s="12"/>
    </row>
    <row r="96" spans="2:15" x14ac:dyDescent="0.2">
      <c r="B96">
        <f t="shared" si="9"/>
        <v>9.5614616883116437</v>
      </c>
      <c r="C96" s="18">
        <f t="shared" si="14"/>
        <v>0.55903568242104096</v>
      </c>
      <c r="D96" s="2">
        <f t="shared" si="11"/>
        <v>5.3451982598679377</v>
      </c>
      <c r="E96" s="18">
        <f t="shared" si="12"/>
        <v>20.831593426711773</v>
      </c>
      <c r="F96" s="20">
        <f t="shared" si="15"/>
        <v>10.415796713355888</v>
      </c>
      <c r="G96" s="20">
        <f t="shared" si="15"/>
        <v>-0.7</v>
      </c>
      <c r="H96" s="20">
        <f t="shared" si="15"/>
        <v>-0.7</v>
      </c>
      <c r="I96" s="10">
        <f t="shared" si="16"/>
        <v>9.0157967133558898</v>
      </c>
      <c r="J96" s="19">
        <f t="shared" si="10"/>
        <v>86.204194864358371</v>
      </c>
      <c r="K96">
        <f t="shared" si="13"/>
        <v>0</v>
      </c>
      <c r="L96" s="5">
        <f t="shared" si="17"/>
        <v>86.204194864358371</v>
      </c>
      <c r="O96" s="12"/>
    </row>
    <row r="97" spans="2:15" x14ac:dyDescent="0.2">
      <c r="B97">
        <f t="shared" si="9"/>
        <v>9.5564616883116429</v>
      </c>
      <c r="C97" s="18">
        <f t="shared" si="14"/>
        <v>0.55944062670070716</v>
      </c>
      <c r="D97" s="2">
        <f t="shared" si="11"/>
        <v>5.3462729159503635</v>
      </c>
      <c r="E97" s="18">
        <f t="shared" si="12"/>
        <v>20.848591197898422</v>
      </c>
      <c r="F97" s="20">
        <f t="shared" si="15"/>
        <v>10.424295598949215</v>
      </c>
      <c r="G97" s="20">
        <f t="shared" si="15"/>
        <v>-0.7</v>
      </c>
      <c r="H97" s="20">
        <f t="shared" si="15"/>
        <v>-0.7</v>
      </c>
      <c r="I97" s="10">
        <f t="shared" si="16"/>
        <v>9.024295598949216</v>
      </c>
      <c r="J97" s="19">
        <f t="shared" si="10"/>
        <v>86.240335155357556</v>
      </c>
      <c r="K97">
        <f t="shared" si="13"/>
        <v>0</v>
      </c>
      <c r="L97" s="5">
        <f t="shared" si="17"/>
        <v>86.240335155357556</v>
      </c>
      <c r="O97" s="12"/>
    </row>
    <row r="98" spans="2:15" x14ac:dyDescent="0.2">
      <c r="B98">
        <f t="shared" si="9"/>
        <v>9.5514616883116421</v>
      </c>
      <c r="C98" s="18">
        <f t="shared" si="14"/>
        <v>0.55983936066302542</v>
      </c>
      <c r="D98" s="2">
        <f t="shared" si="11"/>
        <v>5.3472842049817713</v>
      </c>
      <c r="E98" s="18">
        <f t="shared" si="12"/>
        <v>20.865340556391153</v>
      </c>
      <c r="F98" s="20">
        <f t="shared" si="15"/>
        <v>10.432670278195577</v>
      </c>
      <c r="G98" s="20">
        <f t="shared" si="15"/>
        <v>-0.7</v>
      </c>
      <c r="H98" s="20">
        <f t="shared" si="15"/>
        <v>-0.7</v>
      </c>
      <c r="I98" s="10">
        <f t="shared" si="16"/>
        <v>9.0326702781955781</v>
      </c>
      <c r="J98" s="19">
        <f t="shared" si="10"/>
        <v>86.275204105336329</v>
      </c>
      <c r="K98">
        <f t="shared" si="13"/>
        <v>0</v>
      </c>
      <c r="L98" s="5">
        <f t="shared" si="17"/>
        <v>86.275204105336329</v>
      </c>
      <c r="O98" s="12"/>
    </row>
    <row r="99" spans="2:15" x14ac:dyDescent="0.2">
      <c r="B99">
        <f t="shared" si="9"/>
        <v>9.5464616883116413</v>
      </c>
      <c r="C99" s="18">
        <f t="shared" si="14"/>
        <v>0.560232071920028</v>
      </c>
      <c r="D99" s="2">
        <f t="shared" si="11"/>
        <v>5.3482340111479996</v>
      </c>
      <c r="E99" s="18">
        <f t="shared" si="12"/>
        <v>20.88184900667126</v>
      </c>
      <c r="F99" s="20">
        <f t="shared" si="15"/>
        <v>10.44092450333563</v>
      </c>
      <c r="G99" s="20">
        <f t="shared" si="15"/>
        <v>-0.7</v>
      </c>
      <c r="H99" s="20">
        <f t="shared" si="15"/>
        <v>-0.7</v>
      </c>
      <c r="I99" s="10">
        <f t="shared" si="16"/>
        <v>9.0409245033356314</v>
      </c>
      <c r="J99" s="19">
        <f t="shared" si="10"/>
        <v>86.308839398011557</v>
      </c>
      <c r="K99">
        <f t="shared" si="13"/>
        <v>0</v>
      </c>
      <c r="L99" s="5">
        <f t="shared" si="17"/>
        <v>86.308839398011557</v>
      </c>
      <c r="O99" s="12"/>
    </row>
    <row r="100" spans="2:15" x14ac:dyDescent="0.2">
      <c r="B100">
        <f t="shared" si="9"/>
        <v>9.5414616883116405</v>
      </c>
      <c r="C100" s="18">
        <f t="shared" si="14"/>
        <v>0.56061893970853272</v>
      </c>
      <c r="D100" s="2">
        <f t="shared" si="11"/>
        <v>5.3491241349708583</v>
      </c>
      <c r="E100" s="18">
        <f t="shared" si="12"/>
        <v>20.898123718211448</v>
      </c>
      <c r="F100" s="20">
        <f t="shared" si="15"/>
        <v>10.449061859105724</v>
      </c>
      <c r="G100" s="20">
        <f t="shared" si="15"/>
        <v>-0.7</v>
      </c>
      <c r="H100" s="20">
        <f t="shared" si="15"/>
        <v>-0.7</v>
      </c>
      <c r="I100" s="10">
        <f t="shared" si="16"/>
        <v>9.0490618591057252</v>
      </c>
      <c r="J100" s="19">
        <f t="shared" si="10"/>
        <v>86.341277043819389</v>
      </c>
      <c r="K100">
        <f t="shared" si="13"/>
        <v>0</v>
      </c>
      <c r="L100" s="5">
        <f t="shared" si="17"/>
        <v>86.341277043819389</v>
      </c>
      <c r="O100" s="12"/>
    </row>
    <row r="101" spans="2:15" x14ac:dyDescent="0.2">
      <c r="B101">
        <f t="shared" si="9"/>
        <v>9.5364616883116398</v>
      </c>
      <c r="C101" s="18">
        <f t="shared" si="14"/>
        <v>0.56100013538134808</v>
      </c>
      <c r="D101" s="2">
        <f t="shared" si="11"/>
        <v>5.3499562982018691</v>
      </c>
      <c r="E101" s="18">
        <f t="shared" si="12"/>
        <v>20.914171545124063</v>
      </c>
      <c r="F101" s="20">
        <f t="shared" si="15"/>
        <v>10.457085772562031</v>
      </c>
      <c r="G101" s="20">
        <f t="shared" si="15"/>
        <v>-0.7</v>
      </c>
      <c r="H101" s="20">
        <f t="shared" si="15"/>
        <v>-0.7</v>
      </c>
      <c r="I101" s="10">
        <f t="shared" si="16"/>
        <v>9.0570857725620328</v>
      </c>
      <c r="J101" s="19">
        <f t="shared" si="10"/>
        <v>86.372551477790253</v>
      </c>
      <c r="K101">
        <f t="shared" si="13"/>
        <v>0</v>
      </c>
      <c r="L101" s="5">
        <f t="shared" si="17"/>
        <v>86.372551477790253</v>
      </c>
      <c r="O101" s="12"/>
    </row>
    <row r="102" spans="2:15" x14ac:dyDescent="0.2">
      <c r="B102">
        <f t="shared" ref="B102:B165" si="18">B101-$C$16</f>
        <v>9.531461688311639</v>
      </c>
      <c r="C102" s="18">
        <f t="shared" si="14"/>
        <v>0.56137582286298604</v>
      </c>
      <c r="D102" s="2">
        <f t="shared" si="11"/>
        <v>5.3507321483629724</v>
      </c>
      <c r="E102" s="18">
        <f t="shared" si="12"/>
        <v>20.929999044389579</v>
      </c>
      <c r="F102" s="20">
        <f t="shared" si="15"/>
        <v>10.464999522194791</v>
      </c>
      <c r="G102" s="20">
        <f t="shared" si="15"/>
        <v>-0.7</v>
      </c>
      <c r="H102" s="20">
        <f t="shared" si="15"/>
        <v>-0.7</v>
      </c>
      <c r="I102" s="10">
        <f t="shared" si="16"/>
        <v>9.0649995221947925</v>
      </c>
      <c r="J102" s="19">
        <f t="shared" si="10"/>
        <v>86.402695650362972</v>
      </c>
      <c r="K102">
        <f t="shared" si="13"/>
        <v>0</v>
      </c>
      <c r="L102" s="5">
        <f t="shared" si="17"/>
        <v>86.402695650362972</v>
      </c>
      <c r="O102" s="12"/>
    </row>
    <row r="103" spans="2:15" x14ac:dyDescent="0.2">
      <c r="B103">
        <f t="shared" si="18"/>
        <v>9.5264616883116382</v>
      </c>
      <c r="C103" s="18">
        <f t="shared" si="14"/>
        <v>0.56174615907291858</v>
      </c>
      <c r="D103" s="2">
        <f t="shared" si="11"/>
        <v>5.3514532629643741</v>
      </c>
      <c r="E103" s="18">
        <f t="shared" si="12"/>
        <v>20.945612492786879</v>
      </c>
      <c r="F103" s="20">
        <f t="shared" si="15"/>
        <v>10.472806246393441</v>
      </c>
      <c r="G103" s="20">
        <f t="shared" si="15"/>
        <v>-0.7</v>
      </c>
      <c r="H103" s="20">
        <f t="shared" si="15"/>
        <v>-0.7</v>
      </c>
      <c r="I103" s="10">
        <f t="shared" si="16"/>
        <v>9.0728062463934425</v>
      </c>
      <c r="J103" s="19">
        <f t="shared" si="10"/>
        <v>86.431741111741644</v>
      </c>
      <c r="K103">
        <f t="shared" si="13"/>
        <v>0</v>
      </c>
      <c r="L103" s="5">
        <f t="shared" si="17"/>
        <v>86.431741111741644</v>
      </c>
      <c r="O103" s="12"/>
    </row>
    <row r="104" spans="2:15" x14ac:dyDescent="0.2">
      <c r="B104">
        <f t="shared" si="18"/>
        <v>9.5214616883116374</v>
      </c>
      <c r="C104" s="18">
        <f t="shared" si="14"/>
        <v>0.56211129431910889</v>
      </c>
      <c r="D104" s="2">
        <f t="shared" si="11"/>
        <v>5.3521211534266619</v>
      </c>
      <c r="E104" s="18">
        <f t="shared" si="12"/>
        <v>20.961017902634495</v>
      </c>
      <c r="F104" s="20">
        <f t="shared" si="15"/>
        <v>10.480508951317249</v>
      </c>
      <c r="G104" s="20">
        <f t="shared" si="15"/>
        <v>-0.7</v>
      </c>
      <c r="H104" s="20">
        <f t="shared" si="15"/>
        <v>-0.7</v>
      </c>
      <c r="I104" s="10">
        <f t="shared" si="16"/>
        <v>9.0805089513172508</v>
      </c>
      <c r="J104" s="19">
        <f t="shared" si="10"/>
        <v>86.459718090338086</v>
      </c>
      <c r="K104">
        <f t="shared" si="13"/>
        <v>0</v>
      </c>
      <c r="L104" s="5">
        <f t="shared" si="17"/>
        <v>86.459718090338086</v>
      </c>
      <c r="O104" s="12"/>
    </row>
    <row r="105" spans="2:15" x14ac:dyDescent="0.2">
      <c r="B105">
        <f t="shared" si="18"/>
        <v>9.5164616883116366</v>
      </c>
      <c r="C105" s="18">
        <f t="shared" si="14"/>
        <v>0.56247137266429226</v>
      </c>
      <c r="D105" s="2">
        <f t="shared" si="11"/>
        <v>5.3527372687317945</v>
      </c>
      <c r="E105" s="18">
        <f t="shared" si="12"/>
        <v>20.976221036441828</v>
      </c>
      <c r="F105" s="20">
        <f t="shared" si="15"/>
        <v>10.488110518220916</v>
      </c>
      <c r="G105" s="20">
        <f t="shared" si="15"/>
        <v>-0.7</v>
      </c>
      <c r="H105" s="20">
        <f t="shared" si="15"/>
        <v>-0.7</v>
      </c>
      <c r="I105" s="10">
        <f t="shared" si="16"/>
        <v>9.0881105182209172</v>
      </c>
      <c r="J105" s="19">
        <f t="shared" si="10"/>
        <v>86.486655565791366</v>
      </c>
      <c r="K105">
        <f t="shared" si="13"/>
        <v>0</v>
      </c>
      <c r="L105" s="5">
        <f t="shared" si="17"/>
        <v>86.486655565791366</v>
      </c>
      <c r="O105" s="12"/>
    </row>
    <row r="106" spans="2:15" x14ac:dyDescent="0.2">
      <c r="B106">
        <f t="shared" si="18"/>
        <v>9.5114616883116359</v>
      </c>
      <c r="C106" s="18">
        <f t="shared" si="14"/>
        <v>0.56282653226723633</v>
      </c>
      <c r="D106" s="2">
        <f t="shared" si="11"/>
        <v>5.3533029988251108</v>
      </c>
      <c r="E106" s="18">
        <f t="shared" si="12"/>
        <v>20.991227420559593</v>
      </c>
      <c r="F106" s="20">
        <f t="shared" si="15"/>
        <v>10.495613710279795</v>
      </c>
      <c r="G106" s="20">
        <f t="shared" si="15"/>
        <v>-0.7</v>
      </c>
      <c r="H106" s="20">
        <f t="shared" si="15"/>
        <v>-0.7</v>
      </c>
      <c r="I106" s="10">
        <f t="shared" si="16"/>
        <v>9.095613710279796</v>
      </c>
      <c r="J106" s="19">
        <f t="shared" si="10"/>
        <v>86.512581337008328</v>
      </c>
      <c r="K106">
        <f t="shared" si="13"/>
        <v>0</v>
      </c>
      <c r="L106" s="5">
        <f t="shared" si="17"/>
        <v>86.512581337008328</v>
      </c>
      <c r="O106" s="12"/>
    </row>
    <row r="107" spans="2:15" x14ac:dyDescent="0.2">
      <c r="B107">
        <f t="shared" si="18"/>
        <v>9.5064616883116351</v>
      </c>
      <c r="C107" s="18">
        <f t="shared" si="14"/>
        <v>0.56317690570100631</v>
      </c>
      <c r="D107" s="2">
        <f t="shared" si="11"/>
        <v>5.3538196777885112</v>
      </c>
      <c r="E107" s="18">
        <f t="shared" si="12"/>
        <v>21.006042357910392</v>
      </c>
      <c r="F107" s="20">
        <f t="shared" si="15"/>
        <v>10.503021178955194</v>
      </c>
      <c r="G107" s="20">
        <f t="shared" si="15"/>
        <v>-0.7</v>
      </c>
      <c r="H107" s="20">
        <f t="shared" si="15"/>
        <v>-0.7</v>
      </c>
      <c r="I107" s="10">
        <f t="shared" si="16"/>
        <v>9.1030211789551956</v>
      </c>
      <c r="J107" s="19">
        <f t="shared" si="10"/>
        <v>86.537522085626975</v>
      </c>
      <c r="K107">
        <f t="shared" si="13"/>
        <v>0</v>
      </c>
      <c r="L107" s="5">
        <f t="shared" si="17"/>
        <v>86.537522085626975</v>
      </c>
      <c r="O107" s="12"/>
    </row>
    <row r="108" spans="2:15" x14ac:dyDescent="0.2">
      <c r="B108">
        <f t="shared" si="18"/>
        <v>9.5014616883116343</v>
      </c>
      <c r="C108" s="18">
        <f t="shared" si="14"/>
        <v>0.56352262025006927</v>
      </c>
      <c r="D108" s="2">
        <f t="shared" si="11"/>
        <v>5.354288586803019</v>
      </c>
      <c r="E108" s="18">
        <f t="shared" si="12"/>
        <v>21.020670939872907</v>
      </c>
      <c r="F108" s="20">
        <f t="shared" si="15"/>
        <v>10.510335469936456</v>
      </c>
      <c r="G108" s="20">
        <f t="shared" si="15"/>
        <v>-0.7</v>
      </c>
      <c r="H108" s="20">
        <f t="shared" si="15"/>
        <v>-0.7</v>
      </c>
      <c r="I108" s="10">
        <f t="shared" si="16"/>
        <v>9.1103354699364569</v>
      </c>
      <c r="J108" s="19">
        <f t="shared" si="10"/>
        <v>86.561503435267809</v>
      </c>
      <c r="K108">
        <f t="shared" si="13"/>
        <v>0</v>
      </c>
      <c r="L108" s="5">
        <f t="shared" si="17"/>
        <v>86.561503435267809</v>
      </c>
      <c r="O108" s="12"/>
    </row>
    <row r="109" spans="2:15" x14ac:dyDescent="0.2">
      <c r="B109">
        <f t="shared" si="18"/>
        <v>9.4964616883116335</v>
      </c>
      <c r="C109" s="18">
        <f t="shared" si="14"/>
        <v>0.56386379818790311</v>
      </c>
      <c r="D109" s="2">
        <f t="shared" si="11"/>
        <v>5.3547109569173044</v>
      </c>
      <c r="E109" s="18">
        <f t="shared" si="12"/>
        <v>21.035118057386264</v>
      </c>
      <c r="F109" s="20">
        <f t="shared" si="15"/>
        <v>10.51755902869313</v>
      </c>
      <c r="G109" s="20">
        <f t="shared" si="15"/>
        <v>-0.7</v>
      </c>
      <c r="H109" s="20">
        <f t="shared" si="15"/>
        <v>-0.7</v>
      </c>
      <c r="I109" s="10">
        <f t="shared" si="16"/>
        <v>9.1175590286931314</v>
      </c>
      <c r="J109" s="19">
        <f t="shared" si="10"/>
        <v>86.584550006904152</v>
      </c>
      <c r="K109">
        <f t="shared" si="13"/>
        <v>0</v>
      </c>
      <c r="L109" s="5">
        <f t="shared" si="17"/>
        <v>86.584550006904152</v>
      </c>
      <c r="O109" s="12"/>
    </row>
    <row r="110" spans="2:15" x14ac:dyDescent="0.2">
      <c r="B110">
        <f t="shared" si="18"/>
        <v>9.4914616883116327</v>
      </c>
      <c r="C110" s="18">
        <f t="shared" si="14"/>
        <v>0.56420055703662619</v>
      </c>
      <c r="D110" s="2">
        <f t="shared" si="11"/>
        <v>5.3550879716372197</v>
      </c>
      <c r="E110" s="18">
        <f t="shared" si="12"/>
        <v>21.049388411335187</v>
      </c>
      <c r="F110" s="20">
        <f t="shared" si="15"/>
        <v>10.524694205667593</v>
      </c>
      <c r="G110" s="20">
        <f t="shared" si="15"/>
        <v>-0.7</v>
      </c>
      <c r="H110" s="20">
        <f t="shared" si="15"/>
        <v>-0.7</v>
      </c>
      <c r="I110" s="10">
        <f t="shared" si="16"/>
        <v>9.1246942056675948</v>
      </c>
      <c r="J110" s="19">
        <f t="shared" si="10"/>
        <v>86.606685470653119</v>
      </c>
      <c r="K110">
        <f t="shared" si="13"/>
        <v>0</v>
      </c>
      <c r="L110" s="5">
        <f t="shared" si="17"/>
        <v>86.606685470653119</v>
      </c>
      <c r="O110" s="12"/>
    </row>
    <row r="111" spans="2:15" x14ac:dyDescent="0.2">
      <c r="B111">
        <f t="shared" si="18"/>
        <v>9.4864616883116319</v>
      </c>
      <c r="C111" s="18">
        <f t="shared" si="14"/>
        <v>0.56453300981002674</v>
      </c>
      <c r="D111" s="2">
        <f t="shared" si="11"/>
        <v>5.3554207693500731</v>
      </c>
      <c r="E111" s="18">
        <f t="shared" si="12"/>
        <v>21.063486522271209</v>
      </c>
      <c r="F111" s="20">
        <f t="shared" si="15"/>
        <v>10.531743261135606</v>
      </c>
      <c r="G111" s="20">
        <f t="shared" si="15"/>
        <v>-0.7</v>
      </c>
      <c r="H111" s="20">
        <f t="shared" si="15"/>
        <v>-0.7</v>
      </c>
      <c r="I111" s="10">
        <f t="shared" si="16"/>
        <v>9.1317432611356075</v>
      </c>
      <c r="J111" s="19">
        <f t="shared" si="10"/>
        <v>86.627932594260869</v>
      </c>
      <c r="K111">
        <f t="shared" si="13"/>
        <v>0</v>
      </c>
      <c r="L111" s="5">
        <f t="shared" si="17"/>
        <v>86.627932594260869</v>
      </c>
      <c r="O111" s="12"/>
    </row>
    <row r="112" spans="2:15" x14ac:dyDescent="0.2">
      <c r="B112">
        <f t="shared" si="18"/>
        <v>9.4814616883116312</v>
      </c>
      <c r="C112" s="18">
        <f t="shared" si="14"/>
        <v>0.56486126524125047</v>
      </c>
      <c r="D112" s="2">
        <f t="shared" si="11"/>
        <v>5.3557104455961504</v>
      </c>
      <c r="E112" s="18">
        <f t="shared" si="12"/>
        <v>21.07741673952016</v>
      </c>
      <c r="F112" s="20">
        <f t="shared" si="15"/>
        <v>10.538708369760078</v>
      </c>
      <c r="G112" s="20">
        <f t="shared" si="15"/>
        <v>-0.7</v>
      </c>
      <c r="H112" s="20">
        <f t="shared" si="15"/>
        <v>-0.7</v>
      </c>
      <c r="I112" s="10">
        <f t="shared" si="16"/>
        <v>9.1387083697600797</v>
      </c>
      <c r="J112" s="19">
        <f t="shared" si="10"/>
        <v>86.648313288533046</v>
      </c>
      <c r="K112">
        <f t="shared" si="13"/>
        <v>0</v>
      </c>
      <c r="L112" s="5">
        <f t="shared" si="17"/>
        <v>86.648313288533046</v>
      </c>
      <c r="O112" s="12"/>
    </row>
    <row r="113" spans="2:15" x14ac:dyDescent="0.2">
      <c r="B113">
        <f t="shared" si="18"/>
        <v>9.4764616883116304</v>
      </c>
      <c r="C113" s="18">
        <f t="shared" si="14"/>
        <v>0.56518542799629146</v>
      </c>
      <c r="D113" s="2">
        <f t="shared" si="11"/>
        <v>5.3559580551988679</v>
      </c>
      <c r="E113" s="18">
        <f t="shared" si="12"/>
        <v>21.091183249721798</v>
      </c>
      <c r="F113" s="20">
        <f t="shared" si="15"/>
        <v>10.545591624860901</v>
      </c>
      <c r="G113" s="20">
        <f t="shared" si="15"/>
        <v>-0.7</v>
      </c>
      <c r="H113" s="20">
        <f t="shared" si="15"/>
        <v>-0.7</v>
      </c>
      <c r="I113" s="10">
        <f t="shared" si="16"/>
        <v>9.1455916248609022</v>
      </c>
      <c r="J113" s="19">
        <f t="shared" si="10"/>
        <v>86.667848649938051</v>
      </c>
      <c r="K113">
        <f t="shared" si="13"/>
        <v>0</v>
      </c>
      <c r="L113" s="5">
        <f t="shared" si="17"/>
        <v>86.667848649938051</v>
      </c>
      <c r="O113" s="12"/>
    </row>
    <row r="114" spans="2:15" x14ac:dyDescent="0.2">
      <c r="B114">
        <f t="shared" si="18"/>
        <v>9.4714616883116296</v>
      </c>
      <c r="C114" s="18">
        <f t="shared" si="14"/>
        <v>0.56550559887433993</v>
      </c>
      <c r="D114" s="2">
        <f t="shared" si="11"/>
        <v>5.3561646142640349</v>
      </c>
      <c r="E114" s="18">
        <f t="shared" si="12"/>
        <v>21.104790084843739</v>
      </c>
      <c r="F114" s="20">
        <f t="shared" si="15"/>
        <v>10.552395042421869</v>
      </c>
      <c r="G114" s="20">
        <f t="shared" si="15"/>
        <v>-0.7</v>
      </c>
      <c r="H114" s="20">
        <f t="shared" si="15"/>
        <v>-0.7</v>
      </c>
      <c r="I114" s="10">
        <f t="shared" si="16"/>
        <v>9.1523950424218707</v>
      </c>
      <c r="J114" s="19">
        <f t="shared" si="10"/>
        <v>86.686559000592041</v>
      </c>
      <c r="K114">
        <f t="shared" si="13"/>
        <v>0</v>
      </c>
      <c r="L114" s="5">
        <f t="shared" si="17"/>
        <v>86.686559000592041</v>
      </c>
      <c r="O114" s="12"/>
    </row>
    <row r="115" spans="2:15" x14ac:dyDescent="0.2">
      <c r="B115">
        <f t="shared" si="18"/>
        <v>9.4664616883116288</v>
      </c>
      <c r="C115" s="18">
        <f t="shared" si="14"/>
        <v>0.56582187499594117</v>
      </c>
      <c r="D115" s="2">
        <f t="shared" si="11"/>
        <v>5.3563311020577284</v>
      </c>
      <c r="E115" s="18">
        <f t="shared" si="12"/>
        <v>21.118241129707783</v>
      </c>
      <c r="F115" s="20">
        <f t="shared" si="15"/>
        <v>10.559120564853893</v>
      </c>
      <c r="G115" s="20">
        <f t="shared" si="15"/>
        <v>-0.7</v>
      </c>
      <c r="H115" s="20">
        <f t="shared" si="15"/>
        <v>-0.7</v>
      </c>
      <c r="I115" s="10">
        <f t="shared" si="16"/>
        <v>9.1591205648538949</v>
      </c>
      <c r="J115" s="19">
        <f t="shared" si="10"/>
        <v>86.704463925816555</v>
      </c>
      <c r="K115">
        <f t="shared" si="13"/>
        <v>0</v>
      </c>
      <c r="L115" s="5">
        <f t="shared" si="17"/>
        <v>86.704463925816555</v>
      </c>
      <c r="O115" s="12"/>
    </row>
    <row r="116" spans="2:15" x14ac:dyDescent="0.2">
      <c r="B116">
        <f t="shared" si="18"/>
        <v>9.461461688311628</v>
      </c>
      <c r="C116" s="18">
        <f t="shared" si="14"/>
        <v>0.56613434997984857</v>
      </c>
      <c r="D116" s="2">
        <f t="shared" si="11"/>
        <v>5.3564584627715446</v>
      </c>
      <c r="E116" s="18">
        <f t="shared" si="12"/>
        <v>21.131540129064081</v>
      </c>
      <c r="F116" s="20">
        <f t="shared" si="15"/>
        <v>10.565770064532041</v>
      </c>
      <c r="G116" s="20">
        <f t="shared" si="15"/>
        <v>-0.7</v>
      </c>
      <c r="H116" s="20">
        <f t="shared" si="15"/>
        <v>-0.7</v>
      </c>
      <c r="I116" s="10">
        <f t="shared" si="16"/>
        <v>9.1657700645320421</v>
      </c>
      <c r="J116" s="19">
        <f t="shared" si="10"/>
        <v>86.721582309443519</v>
      </c>
      <c r="K116">
        <f t="shared" si="13"/>
        <v>0</v>
      </c>
      <c r="L116" s="5">
        <f t="shared" si="17"/>
        <v>86.721582309443519</v>
      </c>
      <c r="O116" s="12"/>
    </row>
    <row r="117" spans="2:15" x14ac:dyDescent="0.2">
      <c r="B117">
        <f t="shared" si="18"/>
        <v>9.4564616883116273</v>
      </c>
      <c r="C117" s="18">
        <f t="shared" si="14"/>
        <v>0.56644311410937453</v>
      </c>
      <c r="D117" s="2">
        <f t="shared" si="11"/>
        <v>5.3565476071832316</v>
      </c>
      <c r="E117" s="18">
        <f t="shared" si="12"/>
        <v>21.144690694245121</v>
      </c>
      <c r="F117" s="20">
        <f t="shared" si="15"/>
        <v>10.572345347122562</v>
      </c>
      <c r="G117" s="20">
        <f t="shared" si="15"/>
        <v>-0.7</v>
      </c>
      <c r="H117" s="20">
        <f t="shared" si="15"/>
        <v>-0.7</v>
      </c>
      <c r="I117" s="10">
        <f t="shared" si="16"/>
        <v>9.1723453471225636</v>
      </c>
      <c r="J117" s="19">
        <f t="shared" si="10"/>
        <v>86.737932367027938</v>
      </c>
      <c r="K117">
        <f t="shared" si="13"/>
        <v>0</v>
      </c>
      <c r="L117" s="5">
        <f t="shared" si="17"/>
        <v>86.737932367027938</v>
      </c>
      <c r="O117" s="12"/>
    </row>
    <row r="118" spans="2:15" x14ac:dyDescent="0.2">
      <c r="B118">
        <f t="shared" si="18"/>
        <v>9.4514616883116265</v>
      </c>
      <c r="C118" s="18">
        <f t="shared" si="14"/>
        <v>0.56674825448897859</v>
      </c>
      <c r="D118" s="2">
        <f t="shared" si="11"/>
        <v>5.356599414220069</v>
      </c>
      <c r="E118" s="18">
        <f t="shared" si="12"/>
        <v>21.157696309429284</v>
      </c>
      <c r="F118" s="20">
        <f t="shared" si="15"/>
        <v>10.57884815471464</v>
      </c>
      <c r="G118" s="20">
        <f t="shared" si="15"/>
        <v>-0.7</v>
      </c>
      <c r="H118" s="20">
        <f t="shared" si="15"/>
        <v>-0.7</v>
      </c>
      <c r="I118" s="10">
        <f t="shared" si="16"/>
        <v>9.1788481547146414</v>
      </c>
      <c r="J118" s="19">
        <f t="shared" si="10"/>
        <v>86.753531677115305</v>
      </c>
      <c r="K118">
        <f t="shared" si="13"/>
        <v>0</v>
      </c>
      <c r="L118" s="5">
        <f t="shared" si="17"/>
        <v>86.753531677115305</v>
      </c>
      <c r="O118" s="12"/>
    </row>
    <row r="119" spans="2:15" x14ac:dyDescent="0.2">
      <c r="B119">
        <f t="shared" si="18"/>
        <v>9.4464616883116257</v>
      </c>
      <c r="C119" s="18">
        <f t="shared" si="14"/>
        <v>0.56704985519177387</v>
      </c>
      <c r="D119" s="2">
        <f t="shared" si="11"/>
        <v>5.3566147324317468</v>
      </c>
      <c r="E119" s="18">
        <f t="shared" si="12"/>
        <v>21.170560337541097</v>
      </c>
      <c r="F119" s="20">
        <f t="shared" si="15"/>
        <v>10.585280168770547</v>
      </c>
      <c r="G119" s="20">
        <f t="shared" si="15"/>
        <v>-0.7</v>
      </c>
      <c r="H119" s="20">
        <f t="shared" si="15"/>
        <v>-0.7</v>
      </c>
      <c r="I119" s="10">
        <f t="shared" si="16"/>
        <v>9.1852801687705483</v>
      </c>
      <c r="J119" s="19">
        <f t="shared" si="10"/>
        <v>86.768397210699533</v>
      </c>
      <c r="K119">
        <f t="shared" si="13"/>
        <v>0</v>
      </c>
      <c r="L119" s="5">
        <f t="shared" si="17"/>
        <v>86.768397210699533</v>
      </c>
      <c r="O119" s="12"/>
    </row>
    <row r="120" spans="2:15" x14ac:dyDescent="0.2">
      <c r="B120">
        <f t="shared" si="18"/>
        <v>9.4414616883116249</v>
      </c>
      <c r="C120" s="18">
        <f t="shared" si="14"/>
        <v>0.56734799739857478</v>
      </c>
      <c r="D120" s="2">
        <f t="shared" si="11"/>
        <v>5.3565943813789669</v>
      </c>
      <c r="E120" s="18">
        <f t="shared" si="12"/>
        <v>21.183286025813132</v>
      </c>
      <c r="F120" s="20">
        <f t="shared" si="15"/>
        <v>10.591643012906566</v>
      </c>
      <c r="G120" s="20">
        <f t="shared" si="15"/>
        <v>-0.7</v>
      </c>
      <c r="H120" s="20">
        <f t="shared" si="15"/>
        <v>-0.7</v>
      </c>
      <c r="I120" s="10">
        <f t="shared" si="16"/>
        <v>9.1916430129065674</v>
      </c>
      <c r="J120" s="19">
        <f t="shared" si="10"/>
        <v>86.782545358994597</v>
      </c>
      <c r="K120">
        <f t="shared" si="13"/>
        <v>0</v>
      </c>
      <c r="L120" s="5">
        <f t="shared" si="17"/>
        <v>86.782545358994597</v>
      </c>
      <c r="O120" s="12"/>
    </row>
    <row r="121" spans="2:15" x14ac:dyDescent="0.2">
      <c r="B121">
        <f t="shared" si="18"/>
        <v>9.4364616883116241</v>
      </c>
      <c r="C121" s="18">
        <f t="shared" si="14"/>
        <v>0.56764275952906307</v>
      </c>
      <c r="D121" s="2">
        <f t="shared" si="11"/>
        <v>5.3565391529434914</v>
      </c>
      <c r="E121" s="18">
        <f t="shared" si="12"/>
        <v>21.195876511032662</v>
      </c>
      <c r="F121" s="20">
        <f t="shared" si="15"/>
        <v>10.597938255516331</v>
      </c>
      <c r="G121" s="20">
        <f t="shared" si="15"/>
        <v>-0.7</v>
      </c>
      <c r="H121" s="20">
        <f t="shared" si="15"/>
        <v>-0.7</v>
      </c>
      <c r="I121" s="10">
        <f t="shared" si="16"/>
        <v>9.1979382555163323</v>
      </c>
      <c r="J121" s="19">
        <f t="shared" si="10"/>
        <v>86.795991959635728</v>
      </c>
      <c r="K121">
        <f t="shared" si="13"/>
        <v>0</v>
      </c>
      <c r="L121" s="5">
        <f t="shared" si="17"/>
        <v>86.795991959635728</v>
      </c>
      <c r="O121" s="12"/>
    </row>
    <row r="122" spans="2:15" x14ac:dyDescent="0.2">
      <c r="B122">
        <f t="shared" si="18"/>
        <v>9.4314616883116233</v>
      </c>
      <c r="C122" s="18">
        <f t="shared" si="14"/>
        <v>0.56793421736560168</v>
      </c>
      <c r="D122" s="2">
        <f t="shared" si="11"/>
        <v>5.356449812564918</v>
      </c>
      <c r="E122" s="18">
        <f t="shared" si="12"/>
        <v>21.208334824494205</v>
      </c>
      <c r="F122" s="20">
        <f t="shared" si="15"/>
        <v>10.604167412247106</v>
      </c>
      <c r="G122" s="20">
        <f t="shared" si="15"/>
        <v>-0.7</v>
      </c>
      <c r="H122" s="20">
        <f t="shared" si="15"/>
        <v>-0.7</v>
      </c>
      <c r="I122" s="10">
        <f t="shared" si="16"/>
        <v>9.2041674122471075</v>
      </c>
      <c r="J122" s="19">
        <f t="shared" si="10"/>
        <v>86.808752321414929</v>
      </c>
      <c r="K122">
        <f t="shared" si="13"/>
        <v>0</v>
      </c>
      <c r="L122" s="5">
        <f t="shared" si="17"/>
        <v>86.808752321414929</v>
      </c>
      <c r="O122" s="12"/>
    </row>
    <row r="123" spans="2:15" x14ac:dyDescent="0.2">
      <c r="B123">
        <f t="shared" si="18"/>
        <v>9.4264616883116226</v>
      </c>
      <c r="C123" s="18">
        <f t="shared" si="14"/>
        <v>0.56822244417018486</v>
      </c>
      <c r="D123" s="2">
        <f t="shared" si="11"/>
        <v>5.3563271004090378</v>
      </c>
      <c r="E123" s="18">
        <f t="shared" si="12"/>
        <v>21.220663896677536</v>
      </c>
      <c r="F123" s="20">
        <f t="shared" si="15"/>
        <v>10.610331948338768</v>
      </c>
      <c r="G123" s="20">
        <f t="shared" si="15"/>
        <v>-0.7</v>
      </c>
      <c r="H123" s="20">
        <f t="shared" si="15"/>
        <v>-0.7</v>
      </c>
      <c r="I123" s="10">
        <f t="shared" si="16"/>
        <v>9.2103319483387693</v>
      </c>
      <c r="J123" s="19">
        <f t="shared" si="10"/>
        <v>86.820841247647948</v>
      </c>
      <c r="K123">
        <f t="shared" si="13"/>
        <v>0</v>
      </c>
      <c r="L123" s="5">
        <f t="shared" si="17"/>
        <v>86.820841247647948</v>
      </c>
      <c r="O123" s="12"/>
    </row>
    <row r="124" spans="2:15" x14ac:dyDescent="0.2">
      <c r="B124">
        <f t="shared" si="18"/>
        <v>9.4214616883116218</v>
      </c>
      <c r="C124" s="18">
        <f t="shared" si="14"/>
        <v>0.56850751079497663</v>
      </c>
      <c r="D124" s="2">
        <f t="shared" si="11"/>
        <v>5.3561717324722782</v>
      </c>
      <c r="E124" s="18">
        <f t="shared" si="12"/>
        <v>21.232866561669205</v>
      </c>
      <c r="F124" s="20">
        <f t="shared" si="15"/>
        <v>10.616433280834602</v>
      </c>
      <c r="G124" s="20">
        <f t="shared" si="15"/>
        <v>-0.7</v>
      </c>
      <c r="H124" s="20">
        <f t="shared" si="15"/>
        <v>-0.7</v>
      </c>
      <c r="I124" s="10">
        <f t="shared" si="16"/>
        <v>9.2164332808346039</v>
      </c>
      <c r="J124" s="19">
        <f t="shared" si="10"/>
        <v>86.832273058263411</v>
      </c>
      <c r="K124">
        <f t="shared" si="13"/>
        <v>0</v>
      </c>
      <c r="L124" s="5">
        <f t="shared" si="17"/>
        <v>86.832273058263411</v>
      </c>
      <c r="O124" s="12"/>
    </row>
    <row r="125" spans="2:15" x14ac:dyDescent="0.2">
      <c r="B125">
        <f t="shared" si="18"/>
        <v>9.416461688311621</v>
      </c>
      <c r="C125" s="18">
        <f t="shared" si="14"/>
        <v>0.5687894857868564</v>
      </c>
      <c r="D125" s="2">
        <f t="shared" si="11"/>
        <v>5.3559844016264009</v>
      </c>
      <c r="E125" s="18">
        <f t="shared" si="12"/>
        <v>21.244945561344398</v>
      </c>
      <c r="F125" s="20">
        <f t="shared" si="15"/>
        <v>10.622472780672197</v>
      </c>
      <c r="G125" s="20">
        <f t="shared" si="15"/>
        <v>-0.7</v>
      </c>
      <c r="H125" s="20">
        <f t="shared" si="15"/>
        <v>-0.7</v>
      </c>
      <c r="I125" s="10">
        <f t="shared" si="16"/>
        <v>9.2224727806721987</v>
      </c>
      <c r="J125" s="19">
        <f t="shared" si="10"/>
        <v>86.843061610696495</v>
      </c>
      <c r="K125">
        <f t="shared" si="13"/>
        <v>0</v>
      </c>
      <c r="L125" s="5">
        <f t="shared" si="17"/>
        <v>86.843061610696495</v>
      </c>
      <c r="O125" s="12"/>
    </row>
    <row r="126" spans="2:15" x14ac:dyDescent="0.2">
      <c r="B126">
        <f t="shared" si="18"/>
        <v>9.4114616883116202</v>
      </c>
      <c r="C126" s="18">
        <f t="shared" si="14"/>
        <v>0.56906843548635377</v>
      </c>
      <c r="D126" s="2">
        <f t="shared" si="11"/>
        <v>5.3557657786072514</v>
      </c>
      <c r="E126" s="18">
        <f t="shared" si="12"/>
        <v>21.256903549324292</v>
      </c>
      <c r="F126" s="20">
        <f t="shared" si="15"/>
        <v>10.628451774662148</v>
      </c>
      <c r="G126" s="20">
        <f t="shared" si="15"/>
        <v>-0.7</v>
      </c>
      <c r="H126" s="20">
        <f t="shared" si="15"/>
        <v>-0.7</v>
      </c>
      <c r="I126" s="10">
        <f t="shared" si="16"/>
        <v>9.2284517746621493</v>
      </c>
      <c r="J126" s="19">
        <f t="shared" si="10"/>
        <v>86.853220319664203</v>
      </c>
      <c r="K126">
        <f t="shared" si="13"/>
        <v>0</v>
      </c>
      <c r="L126" s="5">
        <f t="shared" si="17"/>
        <v>86.853220319664203</v>
      </c>
      <c r="O126" s="12"/>
    </row>
    <row r="127" spans="2:15" x14ac:dyDescent="0.2">
      <c r="B127">
        <f t="shared" si="18"/>
        <v>9.4064616883116194</v>
      </c>
      <c r="C127" s="18">
        <f t="shared" si="14"/>
        <v>0.56934442412133435</v>
      </c>
      <c r="D127" s="2">
        <f t="shared" si="11"/>
        <v>5.3555165129511737</v>
      </c>
      <c r="E127" s="18">
        <f t="shared" si="12"/>
        <v>21.268743094723519</v>
      </c>
      <c r="F127" s="20">
        <f t="shared" si="15"/>
        <v>10.634371547361757</v>
      </c>
      <c r="G127" s="20">
        <f t="shared" si="15"/>
        <v>-0.7</v>
      </c>
      <c r="H127" s="20">
        <f t="shared" si="15"/>
        <v>-0.7</v>
      </c>
      <c r="I127" s="10">
        <f t="shared" si="16"/>
        <v>9.2343715473617589</v>
      </c>
      <c r="J127" s="19">
        <f t="shared" si="10"/>
        <v>86.862762175893266</v>
      </c>
      <c r="K127">
        <f t="shared" si="13"/>
        <v>0</v>
      </c>
      <c r="L127" s="5">
        <f t="shared" si="17"/>
        <v>86.862762175893266</v>
      </c>
      <c r="O127" s="12"/>
    </row>
    <row r="128" spans="2:15" x14ac:dyDescent="0.2">
      <c r="B128">
        <f t="shared" si="18"/>
        <v>9.4014616883116187</v>
      </c>
      <c r="C128" s="18">
        <f t="shared" si="14"/>
        <v>0.56961751389576332</v>
      </c>
      <c r="D128" s="2">
        <f t="shared" si="11"/>
        <v>5.3552372338823302</v>
      </c>
      <c r="E128" s="18">
        <f t="shared" si="12"/>
        <v>21.280466685700674</v>
      </c>
      <c r="F128" s="20">
        <f t="shared" si="15"/>
        <v>10.640233342850337</v>
      </c>
      <c r="G128" s="20">
        <f t="shared" si="15"/>
        <v>-0.7</v>
      </c>
      <c r="H128" s="20">
        <f t="shared" si="15"/>
        <v>-0.7</v>
      </c>
      <c r="I128" s="10">
        <f t="shared" si="16"/>
        <v>9.2402333428503383</v>
      </c>
      <c r="J128" s="19">
        <f t="shared" si="10"/>
        <v>86.871699763867056</v>
      </c>
      <c r="K128">
        <f t="shared" si="13"/>
        <v>0</v>
      </c>
      <c r="L128" s="5">
        <f t="shared" si="17"/>
        <v>86.871699763867056</v>
      </c>
      <c r="O128" s="12"/>
    </row>
    <row r="129" spans="2:15" x14ac:dyDescent="0.2">
      <c r="B129">
        <f t="shared" si="18"/>
        <v>9.3964616883116179</v>
      </c>
      <c r="C129" s="18">
        <f t="shared" si="14"/>
        <v>0.56988776507385652</v>
      </c>
      <c r="D129" s="2">
        <f t="shared" si="11"/>
        <v>5.3549285511540248</v>
      </c>
      <c r="E129" s="18">
        <f t="shared" si="12"/>
        <v>21.292076732824402</v>
      </c>
      <c r="F129" s="20">
        <f t="shared" si="15"/>
        <v>10.646038366412203</v>
      </c>
      <c r="G129" s="20">
        <f t="shared" si="15"/>
        <v>-0.7</v>
      </c>
      <c r="H129" s="20">
        <f t="shared" si="15"/>
        <v>-0.7</v>
      </c>
      <c r="I129" s="10">
        <f t="shared" si="16"/>
        <v>9.2460383664122041</v>
      </c>
      <c r="J129" s="19">
        <f t="shared" si="10"/>
        <v>86.880045278651608</v>
      </c>
      <c r="K129">
        <f t="shared" si="13"/>
        <v>0</v>
      </c>
      <c r="L129" s="5">
        <f t="shared" si="17"/>
        <v>86.880045278651608</v>
      </c>
      <c r="O129" s="12"/>
    </row>
    <row r="130" spans="2:15" x14ac:dyDescent="0.2">
      <c r="B130">
        <f t="shared" si="18"/>
        <v>9.3914616883116171</v>
      </c>
      <c r="C130" s="18">
        <f t="shared" si="14"/>
        <v>0.57015523605990381</v>
      </c>
      <c r="D130" s="2">
        <f t="shared" si="11"/>
        <v>5.3545910558468526</v>
      </c>
      <c r="E130" s="18">
        <f t="shared" si="12"/>
        <v>21.303575572266293</v>
      </c>
      <c r="F130" s="20">
        <f t="shared" si="15"/>
        <v>10.651787786133148</v>
      </c>
      <c r="G130" s="20">
        <f t="shared" si="15"/>
        <v>-0.7</v>
      </c>
      <c r="H130" s="20">
        <f t="shared" si="15"/>
        <v>-0.7</v>
      </c>
      <c r="I130" s="10">
        <f t="shared" si="16"/>
        <v>9.2517877861331499</v>
      </c>
      <c r="J130" s="19">
        <f t="shared" si="10"/>
        <v>86.887810541858826</v>
      </c>
      <c r="K130">
        <f t="shared" si="13"/>
        <v>0</v>
      </c>
      <c r="L130" s="5">
        <f t="shared" si="17"/>
        <v>86.887810541858826</v>
      </c>
      <c r="O130" s="12"/>
    </row>
    <row r="131" spans="2:15" x14ac:dyDescent="0.2">
      <c r="B131">
        <f t="shared" si="18"/>
        <v>9.3864616883116163</v>
      </c>
      <c r="C131" s="18">
        <f t="shared" si="14"/>
        <v>0.570419983474026</v>
      </c>
      <c r="D131" s="2">
        <f t="shared" si="11"/>
        <v>5.3542253211262905</v>
      </c>
      <c r="E131" s="18">
        <f t="shared" si="12"/>
        <v>21.314965468831183</v>
      </c>
      <c r="F131" s="20">
        <f t="shared" si="15"/>
        <v>10.657482734415591</v>
      </c>
      <c r="G131" s="20">
        <f t="shared" si="15"/>
        <v>-0.7</v>
      </c>
      <c r="H131" s="20">
        <f t="shared" si="15"/>
        <v>-0.7</v>
      </c>
      <c r="I131" s="10">
        <f t="shared" si="16"/>
        <v>9.2574827344155928</v>
      </c>
      <c r="J131" s="19">
        <f t="shared" si="10"/>
        <v>86.895007016798218</v>
      </c>
      <c r="K131">
        <f t="shared" si="13"/>
        <v>0</v>
      </c>
      <c r="L131" s="5">
        <f t="shared" si="17"/>
        <v>86.895007016798218</v>
      </c>
      <c r="O131" s="12"/>
    </row>
    <row r="132" spans="2:15" x14ac:dyDescent="0.2">
      <c r="B132">
        <f t="shared" si="18"/>
        <v>9.3814616883116155</v>
      </c>
      <c r="C132" s="18">
        <f t="shared" si="14"/>
        <v>0.57068206222411511</v>
      </c>
      <c r="D132" s="2">
        <f t="shared" si="11"/>
        <v>5.3538319029622015</v>
      </c>
      <c r="E132" s="18">
        <f t="shared" si="12"/>
        <v>21.326248618834747</v>
      </c>
      <c r="F132" s="20">
        <f t="shared" si="15"/>
        <v>10.663124309417373</v>
      </c>
      <c r="G132" s="20">
        <f t="shared" si="15"/>
        <v>-0.7</v>
      </c>
      <c r="H132" s="20">
        <f t="shared" si="15"/>
        <v>-0.7</v>
      </c>
      <c r="I132" s="10">
        <f t="shared" si="16"/>
        <v>9.2631243094173747</v>
      </c>
      <c r="J132" s="19">
        <f t="shared" si="10"/>
        <v>86.901645822867096</v>
      </c>
      <c r="K132">
        <f t="shared" si="13"/>
        <v>0</v>
      </c>
      <c r="L132" s="5">
        <f t="shared" si="17"/>
        <v>86.901645822867096</v>
      </c>
      <c r="O132" s="12"/>
    </row>
    <row r="133" spans="2:15" x14ac:dyDescent="0.2">
      <c r="B133">
        <f t="shared" si="18"/>
        <v>9.3764616883116148</v>
      </c>
      <c r="C133" s="18">
        <f t="shared" si="14"/>
        <v>0.5709415255741852</v>
      </c>
      <c r="D133" s="2">
        <f t="shared" si="11"/>
        <v>5.3534113408125332</v>
      </c>
      <c r="E133" s="18">
        <f t="shared" si="12"/>
        <v>21.337427152837552</v>
      </c>
      <c r="F133" s="20">
        <f t="shared" si="15"/>
        <v>10.668713576418774</v>
      </c>
      <c r="G133" s="20">
        <f t="shared" si="15"/>
        <v>-0.7</v>
      </c>
      <c r="H133" s="20">
        <f t="shared" si="15"/>
        <v>-0.7</v>
      </c>
      <c r="I133" s="10">
        <f t="shared" si="16"/>
        <v>9.2687135764187758</v>
      </c>
      <c r="J133" s="19">
        <f t="shared" si="10"/>
        <v>86.907737749224381</v>
      </c>
      <c r="K133">
        <f t="shared" si="13"/>
        <v>0</v>
      </c>
      <c r="L133" s="5">
        <f t="shared" si="17"/>
        <v>86.907737749224381</v>
      </c>
      <c r="O133" s="12"/>
    </row>
    <row r="134" spans="2:15" x14ac:dyDescent="0.2">
      <c r="B134">
        <f t="shared" si="18"/>
        <v>9.371461688311614</v>
      </c>
      <c r="C134" s="18">
        <f t="shared" si="14"/>
        <v>0.57119842520934427</v>
      </c>
      <c r="D134" s="2">
        <f t="shared" si="11"/>
        <v>5.3529641582732967</v>
      </c>
      <c r="E134" s="18">
        <f t="shared" si="12"/>
        <v>21.348503138243913</v>
      </c>
      <c r="F134" s="20">
        <f t="shared" si="15"/>
        <v>10.674251569121957</v>
      </c>
      <c r="G134" s="20">
        <f t="shared" si="15"/>
        <v>-0.7</v>
      </c>
      <c r="H134" s="20">
        <f t="shared" si="15"/>
        <v>-0.7</v>
      </c>
      <c r="I134" s="10">
        <f t="shared" si="16"/>
        <v>9.274251569121958</v>
      </c>
      <c r="J134" s="19">
        <f t="shared" si="10"/>
        <v>86.913293267790294</v>
      </c>
      <c r="K134">
        <f t="shared" si="13"/>
        <v>0</v>
      </c>
      <c r="L134" s="5">
        <f t="shared" si="17"/>
        <v>86.913293267790294</v>
      </c>
      <c r="O134" s="12"/>
    </row>
    <row r="135" spans="2:15" x14ac:dyDescent="0.2">
      <c r="B135">
        <f t="shared" si="18"/>
        <v>9.3664616883116132</v>
      </c>
      <c r="C135" s="18">
        <f t="shared" si="14"/>
        <v>0.57145281129759018</v>
      </c>
      <c r="D135" s="2">
        <f t="shared" si="11"/>
        <v>5.3524908636968442</v>
      </c>
      <c r="E135" s="18">
        <f t="shared" si="12"/>
        <v>21.359478581773747</v>
      </c>
      <c r="F135" s="20">
        <f t="shared" si="15"/>
        <v>10.679739290886875</v>
      </c>
      <c r="G135" s="20">
        <f t="shared" si="15"/>
        <v>-0.7</v>
      </c>
      <c r="H135" s="20">
        <f t="shared" si="15"/>
        <v>-0.7</v>
      </c>
      <c r="I135" s="10">
        <f t="shared" si="16"/>
        <v>9.2797392908868765</v>
      </c>
      <c r="J135" s="19">
        <f t="shared" si="10"/>
        <v>86.9183225456119</v>
      </c>
      <c r="K135">
        <f t="shared" si="13"/>
        <v>0</v>
      </c>
      <c r="L135" s="5">
        <f t="shared" si="17"/>
        <v>86.9183225456119</v>
      </c>
      <c r="O135" s="12"/>
    </row>
    <row r="136" spans="2:15" x14ac:dyDescent="0.2">
      <c r="B136">
        <f t="shared" si="18"/>
        <v>9.3614616883116124</v>
      </c>
      <c r="C136" s="18">
        <f t="shared" si="14"/>
        <v>0.5717047325486101</v>
      </c>
      <c r="D136" s="2">
        <f t="shared" si="11"/>
        <v>5.35199195078025</v>
      </c>
      <c r="E136" s="18">
        <f t="shared" si="12"/>
        <v>21.370355431814545</v>
      </c>
      <c r="F136" s="20">
        <f t="shared" si="15"/>
        <v>10.685177715907276</v>
      </c>
      <c r="G136" s="20">
        <f t="shared" si="15"/>
        <v>-0.7</v>
      </c>
      <c r="H136" s="20">
        <f t="shared" si="15"/>
        <v>-0.7</v>
      </c>
      <c r="I136" s="10">
        <f t="shared" si="16"/>
        <v>9.2851777159072775</v>
      </c>
      <c r="J136" s="19">
        <f t="shared" si="10"/>
        <v>86.922835456630708</v>
      </c>
      <c r="K136">
        <f t="shared" si="13"/>
        <v>0</v>
      </c>
      <c r="L136" s="5">
        <f t="shared" si="17"/>
        <v>86.922835456630708</v>
      </c>
      <c r="O136" s="12"/>
    </row>
    <row r="137" spans="2:15" x14ac:dyDescent="0.2">
      <c r="B137">
        <f t="shared" si="18"/>
        <v>9.3564616883116116</v>
      </c>
      <c r="C137" s="18">
        <f t="shared" si="14"/>
        <v>0.57195423626976105</v>
      </c>
      <c r="D137" s="2">
        <f t="shared" si="11"/>
        <v>5.3514678991255469</v>
      </c>
      <c r="E137" s="18">
        <f t="shared" si="12"/>
        <v>21.381135580660583</v>
      </c>
      <c r="F137" s="20">
        <f t="shared" si="15"/>
        <v>10.690567790330292</v>
      </c>
      <c r="G137" s="20">
        <f t="shared" si="15"/>
        <v>-0.7</v>
      </c>
      <c r="H137" s="20">
        <f t="shared" si="15"/>
        <v>-0.7</v>
      </c>
      <c r="I137" s="10">
        <f t="shared" si="16"/>
        <v>9.290567790330293</v>
      </c>
      <c r="J137" s="19">
        <f t="shared" si="10"/>
        <v>86.926841592887257</v>
      </c>
      <c r="K137">
        <f t="shared" si="13"/>
        <v>0</v>
      </c>
      <c r="L137" s="5">
        <f t="shared" si="17"/>
        <v>86.926841592887257</v>
      </c>
      <c r="O137" s="12"/>
    </row>
    <row r="138" spans="2:15" x14ac:dyDescent="0.2">
      <c r="B138">
        <f t="shared" si="18"/>
        <v>9.3514616883116108</v>
      </c>
      <c r="C138" s="18">
        <f t="shared" si="14"/>
        <v>0.57220136841938729</v>
      </c>
      <c r="D138" s="2">
        <f t="shared" si="11"/>
        <v>5.3509191747733773</v>
      </c>
      <c r="E138" s="18">
        <f t="shared" si="12"/>
        <v>21.391820866645634</v>
      </c>
      <c r="F138" s="20">
        <f t="shared" si="15"/>
        <v>10.695910433322817</v>
      </c>
      <c r="G138" s="20">
        <f t="shared" si="15"/>
        <v>-0.7</v>
      </c>
      <c r="H138" s="20">
        <f t="shared" si="15"/>
        <v>-0.7</v>
      </c>
      <c r="I138" s="10">
        <f t="shared" si="16"/>
        <v>9.2959104333228186</v>
      </c>
      <c r="J138" s="19">
        <f t="shared" si="10"/>
        <v>86.930350275194527</v>
      </c>
      <c r="K138">
        <f t="shared" si="13"/>
        <v>0</v>
      </c>
      <c r="L138" s="5">
        <f t="shared" si="17"/>
        <v>86.930350275194527</v>
      </c>
      <c r="O138" s="12"/>
    </row>
    <row r="139" spans="2:15" x14ac:dyDescent="0.2">
      <c r="B139">
        <f t="shared" si="18"/>
        <v>9.3464616883116101</v>
      </c>
      <c r="C139" s="18">
        <f t="shared" si="14"/>
        <v>0.57244617365763006</v>
      </c>
      <c r="D139" s="2">
        <f t="shared" si="11"/>
        <v>5.3503462307116143</v>
      </c>
      <c r="E139" s="18">
        <f t="shared" si="12"/>
        <v>21.402413076175346</v>
      </c>
      <c r="F139" s="20">
        <f t="shared" si="15"/>
        <v>10.701206538087673</v>
      </c>
      <c r="G139" s="20">
        <f t="shared" si="15"/>
        <v>-0.7</v>
      </c>
      <c r="H139" s="20">
        <f t="shared" si="15"/>
        <v>-0.7</v>
      </c>
      <c r="I139" s="10">
        <f t="shared" si="16"/>
        <v>9.3012065380876745</v>
      </c>
      <c r="J139" s="19">
        <f t="shared" si="10"/>
        <v>86.933370563309907</v>
      </c>
      <c r="K139">
        <f t="shared" si="13"/>
        <v>0</v>
      </c>
      <c r="L139" s="5">
        <f t="shared" si="17"/>
        <v>86.933370563309907</v>
      </c>
      <c r="O139" s="12"/>
    </row>
    <row r="140" spans="2:15" x14ac:dyDescent="0.2">
      <c r="B140">
        <f t="shared" si="18"/>
        <v>9.3414616883116093</v>
      </c>
      <c r="C140" s="18">
        <f t="shared" si="14"/>
        <v>0.57268869539486555</v>
      </c>
      <c r="D140" s="2">
        <f t="shared" si="11"/>
        <v>5.3497495073602934</v>
      </c>
      <c r="E140" s="18">
        <f t="shared" si="12"/>
        <v>21.412913945664766</v>
      </c>
      <c r="F140" s="20">
        <f t="shared" si="15"/>
        <v>10.706456972832383</v>
      </c>
      <c r="G140" s="20">
        <f t="shared" si="15"/>
        <v>-0.7</v>
      </c>
      <c r="H140" s="20">
        <f t="shared" si="15"/>
        <v>-0.7</v>
      </c>
      <c r="I140" s="10">
        <f t="shared" si="16"/>
        <v>9.3064569728323843</v>
      </c>
      <c r="J140" s="19">
        <f t="shared" si="10"/>
        <v>86.935911265634147</v>
      </c>
      <c r="K140">
        <f t="shared" si="13"/>
        <v>0</v>
      </c>
      <c r="L140" s="5">
        <f t="shared" si="17"/>
        <v>86.935911265634147</v>
      </c>
      <c r="O140" s="12"/>
    </row>
    <row r="141" spans="2:15" x14ac:dyDescent="0.2">
      <c r="B141">
        <f t="shared" si="18"/>
        <v>9.3364616883116085</v>
      </c>
      <c r="C141" s="18">
        <f t="shared" si="14"/>
        <v>0.5729289758379057</v>
      </c>
      <c r="D141" s="2">
        <f t="shared" si="11"/>
        <v>5.3491294330342134</v>
      </c>
      <c r="E141" s="18">
        <f t="shared" si="12"/>
        <v>21.423325163386369</v>
      </c>
      <c r="F141" s="20">
        <f t="shared" si="15"/>
        <v>10.711662581693185</v>
      </c>
      <c r="G141" s="20">
        <f t="shared" si="15"/>
        <v>-0.7</v>
      </c>
      <c r="H141" s="20">
        <f t="shared" si="15"/>
        <v>-0.7</v>
      </c>
      <c r="I141" s="10">
        <f t="shared" si="16"/>
        <v>9.3116625816931862</v>
      </c>
      <c r="J141" s="19">
        <f t="shared" si="10"/>
        <v>86.937980948463192</v>
      </c>
      <c r="K141">
        <f t="shared" si="13"/>
        <v>0</v>
      </c>
      <c r="L141" s="5">
        <f t="shared" si="17"/>
        <v>86.937980948463192</v>
      </c>
      <c r="O141" s="12"/>
    </row>
    <row r="142" spans="2:15" x14ac:dyDescent="0.2">
      <c r="B142">
        <f t="shared" si="18"/>
        <v>9.3314616883116077</v>
      </c>
      <c r="C142" s="18">
        <f t="shared" si="14"/>
        <v>0.5731670560340828</v>
      </c>
      <c r="D142" s="2">
        <f t="shared" si="11"/>
        <v>5.3484864243843964</v>
      </c>
      <c r="E142" s="18">
        <f t="shared" si="12"/>
        <v>21.433648371233453</v>
      </c>
      <c r="F142" s="20">
        <f t="shared" si="15"/>
        <v>10.716824185616728</v>
      </c>
      <c r="G142" s="20">
        <f t="shared" si="15"/>
        <v>-0.7</v>
      </c>
      <c r="H142" s="20">
        <f t="shared" si="15"/>
        <v>-0.7</v>
      </c>
      <c r="I142" s="10">
        <f t="shared" si="16"/>
        <v>9.3168241856167295</v>
      </c>
      <c r="J142" s="19">
        <f t="shared" si="10"/>
        <v>86.939587944817504</v>
      </c>
      <c r="K142">
        <f t="shared" si="13"/>
        <v>0</v>
      </c>
      <c r="L142" s="5">
        <f t="shared" si="17"/>
        <v>86.939587944817504</v>
      </c>
      <c r="O142" s="12"/>
    </row>
    <row r="143" spans="2:15" x14ac:dyDescent="0.2">
      <c r="B143">
        <f t="shared" si="18"/>
        <v>9.3264616883116069</v>
      </c>
      <c r="C143" s="18">
        <f t="shared" si="14"/>
        <v>0.57340297591333522</v>
      </c>
      <c r="D143" s="2">
        <f t="shared" si="11"/>
        <v>5.3478208868195845</v>
      </c>
      <c r="E143" s="18">
        <f t="shared" si="12"/>
        <v>21.44388516640355</v>
      </c>
      <c r="F143" s="20">
        <f t="shared" si="15"/>
        <v>10.721942583201775</v>
      </c>
      <c r="G143" s="20">
        <f t="shared" si="15"/>
        <v>-0.7</v>
      </c>
      <c r="H143" s="20">
        <f t="shared" si="15"/>
        <v>-0.7</v>
      </c>
      <c r="I143" s="10">
        <f t="shared" si="16"/>
        <v>9.3219425832017766</v>
      </c>
      <c r="J143" s="19">
        <f t="shared" si="10"/>
        <v>86.940740362871907</v>
      </c>
      <c r="K143">
        <f t="shared" si="13"/>
        <v>0</v>
      </c>
      <c r="L143" s="5">
        <f t="shared" si="17"/>
        <v>86.940740362871907</v>
      </c>
      <c r="O143" s="12"/>
    </row>
    <row r="144" spans="2:15" x14ac:dyDescent="0.2">
      <c r="B144">
        <f t="shared" si="18"/>
        <v>9.3214616883116062</v>
      </c>
      <c r="C144" s="18">
        <f t="shared" si="14"/>
        <v>0.57363677432839921</v>
      </c>
      <c r="D144" s="2">
        <f t="shared" si="11"/>
        <v>5.3471332149088235</v>
      </c>
      <c r="E144" s="18">
        <f t="shared" si="12"/>
        <v>21.454037103006112</v>
      </c>
      <c r="F144" s="20">
        <f t="shared" si="15"/>
        <v>10.727018551503058</v>
      </c>
      <c r="G144" s="20">
        <f t="shared" si="15"/>
        <v>-0.7</v>
      </c>
      <c r="H144" s="20">
        <f t="shared" si="15"/>
        <v>-0.7</v>
      </c>
      <c r="I144" s="10">
        <f t="shared" si="16"/>
        <v>9.327018551503059</v>
      </c>
      <c r="J144" s="19">
        <f t="shared" si="10"/>
        <v>86.941446094007375</v>
      </c>
      <c r="K144">
        <f t="shared" si="13"/>
        <v>0</v>
      </c>
      <c r="L144" s="5">
        <f t="shared" si="17"/>
        <v>86.941446094007375</v>
      </c>
      <c r="O144" s="12"/>
    </row>
    <row r="145" spans="2:15" x14ac:dyDescent="0.2">
      <c r="B145">
        <f t="shared" si="18"/>
        <v>9.3164616883116054</v>
      </c>
      <c r="C145" s="18">
        <f t="shared" si="14"/>
        <v>0.57386848909321109</v>
      </c>
      <c r="D145" s="2">
        <f t="shared" si="11"/>
        <v>5.3464237927661671</v>
      </c>
      <c r="E145" s="18">
        <f t="shared" si="12"/>
        <v>21.464105693598587</v>
      </c>
      <c r="F145" s="20">
        <f t="shared" si="15"/>
        <v>10.732052846799292</v>
      </c>
      <c r="G145" s="20">
        <f t="shared" si="15"/>
        <v>-0.7</v>
      </c>
      <c r="H145" s="20">
        <f t="shared" si="15"/>
        <v>-0.7</v>
      </c>
      <c r="I145" s="10">
        <f t="shared" si="16"/>
        <v>9.3320528467992929</v>
      </c>
      <c r="J145" s="19">
        <f t="shared" si="10"/>
        <v>86.941712820504861</v>
      </c>
      <c r="K145">
        <f t="shared" si="13"/>
        <v>0</v>
      </c>
      <c r="L145" s="5">
        <f t="shared" si="17"/>
        <v>86.941712820504861</v>
      </c>
      <c r="O145" s="12"/>
    </row>
    <row r="146" spans="2:15" x14ac:dyDescent="0.2">
      <c r="B146">
        <f t="shared" si="18"/>
        <v>9.3114616883116046</v>
      </c>
      <c r="C146" s="18">
        <f t="shared" si="14"/>
        <v>0.5740981570196122</v>
      </c>
      <c r="D146" s="2">
        <f t="shared" si="11"/>
        <v>5.3456929944184193</v>
      </c>
      <c r="E146" s="18">
        <f t="shared" si="12"/>
        <v>21.474092410654634</v>
      </c>
      <c r="F146" s="20">
        <f t="shared" si="15"/>
        <v>10.737046205327317</v>
      </c>
      <c r="G146" s="20">
        <f t="shared" si="15"/>
        <v>-0.7</v>
      </c>
      <c r="H146" s="20">
        <f t="shared" si="15"/>
        <v>-0.7</v>
      </c>
      <c r="I146" s="10">
        <f t="shared" si="16"/>
        <v>9.3370462053273187</v>
      </c>
      <c r="J146" s="19">
        <f t="shared" si="10"/>
        <v>86.941548022900577</v>
      </c>
      <c r="K146">
        <f t="shared" si="13"/>
        <v>0</v>
      </c>
      <c r="L146" s="5">
        <f t="shared" si="17"/>
        <v>86.941548022900577</v>
      </c>
      <c r="O146" s="12"/>
    </row>
    <row r="147" spans="2:15" x14ac:dyDescent="0.2">
      <c r="B147">
        <f t="shared" si="18"/>
        <v>9.3064616883116038</v>
      </c>
      <c r="C147" s="18">
        <f t="shared" si="14"/>
        <v>0.57432581395244808</v>
      </c>
      <c r="D147" s="2">
        <f t="shared" si="11"/>
        <v>5.3449411841568359</v>
      </c>
      <c r="E147" s="18">
        <f t="shared" si="12"/>
        <v>21.483998687968064</v>
      </c>
      <c r="F147" s="20">
        <f t="shared" si="15"/>
        <v>10.741999343984036</v>
      </c>
      <c r="G147" s="20">
        <f t="shared" si="15"/>
        <v>-0.7</v>
      </c>
      <c r="H147" s="20">
        <f t="shared" si="15"/>
        <v>-0.7</v>
      </c>
      <c r="I147" s="10">
        <f t="shared" si="16"/>
        <v>9.3419993439840372</v>
      </c>
      <c r="J147" s="19">
        <f t="shared" ref="J147:J210" si="19">B147*I147</f>
        <v>86.940958987019584</v>
      </c>
      <c r="K147">
        <f t="shared" si="13"/>
        <v>0</v>
      </c>
      <c r="L147" s="5">
        <f t="shared" si="17"/>
        <v>86.940958987019584</v>
      </c>
      <c r="O147" s="12"/>
    </row>
    <row r="148" spans="2:15" x14ac:dyDescent="0.2">
      <c r="B148">
        <f t="shared" si="18"/>
        <v>9.301461688311603</v>
      </c>
      <c r="C148" s="18">
        <f t="shared" si="14"/>
        <v>0.5745514948031426</v>
      </c>
      <c r="D148" s="2">
        <f t="shared" ref="D148:D211" si="20">B148*C148</f>
        <v>5.3441687168735941</v>
      </c>
      <c r="E148" s="18">
        <f t="shared" ref="E148:E211" si="21">$E$15*(C148-(B148*$C$12))</f>
        <v>21.493825921995846</v>
      </c>
      <c r="F148" s="20">
        <f t="shared" si="15"/>
        <v>10.746912960997925</v>
      </c>
      <c r="G148" s="20">
        <f t="shared" si="15"/>
        <v>-0.7</v>
      </c>
      <c r="H148" s="20">
        <f t="shared" si="15"/>
        <v>-0.7</v>
      </c>
      <c r="I148" s="10">
        <f t="shared" si="16"/>
        <v>9.3469129609979262</v>
      </c>
      <c r="J148" s="19">
        <f t="shared" si="19"/>
        <v>86.939952810705378</v>
      </c>
      <c r="K148">
        <f t="shared" ref="K148:K211" si="22">IF(I148&gt;$L$15,J148,0)</f>
        <v>0</v>
      </c>
      <c r="L148" s="5">
        <f t="shared" si="17"/>
        <v>86.939952810705378</v>
      </c>
      <c r="O148" s="12"/>
    </row>
    <row r="149" spans="2:15" x14ac:dyDescent="0.2">
      <c r="B149">
        <f t="shared" si="18"/>
        <v>9.2964616883116022</v>
      </c>
      <c r="C149" s="18">
        <f t="shared" ref="C149:C212" si="23">$C$10*LN((-B149+$C$5)/$C$11)</f>
        <v>0.57477523358182914</v>
      </c>
      <c r="D149" s="2">
        <f t="shared" si="20"/>
        <v>5.3433759383838266</v>
      </c>
      <c r="E149" s="18">
        <f t="shared" si="21"/>
        <v>21.503575473143307</v>
      </c>
      <c r="F149" s="20">
        <f t="shared" ref="F149:H212" si="24">IF($B149&lt;F$17,(F$12*$C$10*LN((-$B149+F$17)/$C$11))+(($E$14-F$12)*$C$10*LN((-$B149+$C$5)/$C$11))-$C$12*$E$14*$B149,-$C$13)</f>
        <v>10.751787736571655</v>
      </c>
      <c r="G149" s="20">
        <f t="shared" si="24"/>
        <v>-0.7</v>
      </c>
      <c r="H149" s="20">
        <f t="shared" si="24"/>
        <v>-0.7</v>
      </c>
      <c r="I149" s="10">
        <f t="shared" ref="I149:I212" si="25">F149+G149+H149</f>
        <v>9.3517877365716569</v>
      </c>
      <c r="J149" s="19">
        <f t="shared" si="19"/>
        <v>86.938536410260681</v>
      </c>
      <c r="K149">
        <f t="shared" si="22"/>
        <v>0</v>
      </c>
      <c r="L149" s="5">
        <f t="shared" ref="L149:L212" si="26">IF(I149&lt;$L$15,J149,0)</f>
        <v>86.938536410260681</v>
      </c>
      <c r="O149" s="12"/>
    </row>
    <row r="150" spans="2:15" x14ac:dyDescent="0.2">
      <c r="B150">
        <f t="shared" si="18"/>
        <v>9.2914616883116015</v>
      </c>
      <c r="C150" s="18">
        <f t="shared" si="23"/>
        <v>0.57499706342811008</v>
      </c>
      <c r="D150" s="2">
        <f t="shared" si="20"/>
        <v>5.3425631857339608</v>
      </c>
      <c r="E150" s="18">
        <f t="shared" si="21"/>
        <v>21.513248666994546</v>
      </c>
      <c r="F150" s="20">
        <f t="shared" si="24"/>
        <v>10.756624333497273</v>
      </c>
      <c r="G150" s="20">
        <f t="shared" si="24"/>
        <v>-0.7</v>
      </c>
      <c r="H150" s="20">
        <f t="shared" si="24"/>
        <v>-0.7</v>
      </c>
      <c r="I150" s="10">
        <f t="shared" si="25"/>
        <v>9.3566243334972743</v>
      </c>
      <c r="J150" s="19">
        <f t="shared" si="19"/>
        <v>86.936716526613992</v>
      </c>
      <c r="K150">
        <f t="shared" si="22"/>
        <v>0</v>
      </c>
      <c r="L150" s="5">
        <f t="shared" si="26"/>
        <v>86.936716526613992</v>
      </c>
      <c r="O150" s="12"/>
    </row>
    <row r="151" spans="2:15" x14ac:dyDescent="0.2">
      <c r="B151">
        <f t="shared" si="18"/>
        <v>9.2864616883116007</v>
      </c>
      <c r="C151" s="18">
        <f t="shared" si="23"/>
        <v>0.57521701664051494</v>
      </c>
      <c r="D151" s="2">
        <f t="shared" si="20"/>
        <v>5.3417307874970383</v>
      </c>
      <c r="E151" s="18">
        <f t="shared" si="21"/>
        <v>21.522846795490743</v>
      </c>
      <c r="F151" s="20">
        <f t="shared" si="24"/>
        <v>10.761423397745373</v>
      </c>
      <c r="G151" s="20">
        <f t="shared" si="24"/>
        <v>-0.7</v>
      </c>
      <c r="H151" s="20">
        <f t="shared" si="24"/>
        <v>-0.7</v>
      </c>
      <c r="I151" s="10">
        <f t="shared" si="25"/>
        <v>9.3614233977453747</v>
      </c>
      <c r="J151" s="19">
        <f t="shared" si="19"/>
        <v>86.934499731226239</v>
      </c>
      <c r="K151">
        <f t="shared" si="22"/>
        <v>0</v>
      </c>
      <c r="L151" s="5">
        <f t="shared" si="26"/>
        <v>86.934499731226239</v>
      </c>
      <c r="O151" s="12"/>
    </row>
    <row r="152" spans="2:15" x14ac:dyDescent="0.2">
      <c r="B152">
        <f t="shared" si="18"/>
        <v>9.2814616883115999</v>
      </c>
      <c r="C152" s="18">
        <f t="shared" si="23"/>
        <v>0.57543512470472424</v>
      </c>
      <c r="D152" s="2">
        <f t="shared" si="20"/>
        <v>5.3408790640557058</v>
      </c>
      <c r="E152" s="18">
        <f t="shared" si="21"/>
        <v>21.532371118059114</v>
      </c>
      <c r="F152" s="20">
        <f t="shared" si="24"/>
        <v>10.766185559029557</v>
      </c>
      <c r="G152" s="20">
        <f t="shared" si="24"/>
        <v>-0.7</v>
      </c>
      <c r="H152" s="20">
        <f t="shared" si="24"/>
        <v>-0.7</v>
      </c>
      <c r="I152" s="10">
        <f t="shared" si="25"/>
        <v>9.3661855590295584</v>
      </c>
      <c r="J152" s="19">
        <f t="shared" si="19"/>
        <v>86.931892431750214</v>
      </c>
      <c r="K152">
        <f t="shared" si="22"/>
        <v>0</v>
      </c>
      <c r="L152" s="5">
        <f t="shared" si="26"/>
        <v>86.931892431750214</v>
      </c>
      <c r="O152" s="12"/>
    </row>
    <row r="153" spans="2:15" x14ac:dyDescent="0.2">
      <c r="B153">
        <f t="shared" si="18"/>
        <v>9.2764616883115991</v>
      </c>
      <c r="C153" s="18">
        <f t="shared" si="23"/>
        <v>0.57565141832061772</v>
      </c>
      <c r="D153" s="2">
        <f t="shared" si="20"/>
        <v>5.340008327873444</v>
      </c>
      <c r="E153" s="18">
        <f t="shared" si="21"/>
        <v>21.541822862694854</v>
      </c>
      <c r="F153" s="20">
        <f t="shared" si="24"/>
        <v>10.770911431347425</v>
      </c>
      <c r="G153" s="20">
        <f t="shared" si="24"/>
        <v>-0.7</v>
      </c>
      <c r="H153" s="20">
        <f t="shared" si="24"/>
        <v>-0.7</v>
      </c>
      <c r="I153" s="10">
        <f t="shared" si="25"/>
        <v>9.3709114313474267</v>
      </c>
      <c r="J153" s="19">
        <f t="shared" si="19"/>
        <v>86.928900877455618</v>
      </c>
      <c r="K153">
        <f t="shared" si="22"/>
        <v>0</v>
      </c>
      <c r="L153" s="5">
        <f t="shared" si="26"/>
        <v>86.928900877455618</v>
      </c>
      <c r="O153" s="12"/>
    </row>
    <row r="154" spans="2:15" x14ac:dyDescent="0.2">
      <c r="B154">
        <f t="shared" si="18"/>
        <v>9.2714616883115983</v>
      </c>
      <c r="C154" s="18">
        <f t="shared" si="23"/>
        <v>0.57586592742820764</v>
      </c>
      <c r="D154" s="2">
        <f t="shared" si="20"/>
        <v>5.3391188837546544</v>
      </c>
      <c r="E154" s="18">
        <f t="shared" si="21"/>
        <v>21.551203226998446</v>
      </c>
      <c r="F154" s="20">
        <f t="shared" si="24"/>
        <v>10.775601613499225</v>
      </c>
      <c r="G154" s="20">
        <f t="shared" si="24"/>
        <v>-0.7</v>
      </c>
      <c r="H154" s="20">
        <f t="shared" si="24"/>
        <v>-0.7</v>
      </c>
      <c r="I154" s="10">
        <f t="shared" si="25"/>
        <v>9.3756016134992262</v>
      </c>
      <c r="J154" s="19">
        <f t="shared" si="19"/>
        <v>86.925531164430481</v>
      </c>
      <c r="K154">
        <f t="shared" si="22"/>
        <v>0</v>
      </c>
      <c r="L154" s="5">
        <f t="shared" si="26"/>
        <v>86.925531164430481</v>
      </c>
      <c r="O154" s="12"/>
    </row>
    <row r="155" spans="2:15" x14ac:dyDescent="0.2">
      <c r="B155">
        <f t="shared" si="18"/>
        <v>9.2664616883115976</v>
      </c>
      <c r="C155" s="18">
        <f t="shared" si="23"/>
        <v>0.57607868123251083</v>
      </c>
      <c r="D155" s="2">
        <f t="shared" si="20"/>
        <v>5.3382110290941309</v>
      </c>
      <c r="E155" s="18">
        <f t="shared" si="21"/>
        <v>21.560513379170576</v>
      </c>
      <c r="F155" s="20">
        <f t="shared" si="24"/>
        <v>10.78025668958529</v>
      </c>
      <c r="G155" s="20">
        <f t="shared" si="24"/>
        <v>-0.7</v>
      </c>
      <c r="H155" s="20">
        <f t="shared" si="24"/>
        <v>-0.7</v>
      </c>
      <c r="I155" s="10">
        <f t="shared" si="25"/>
        <v>9.3802566895852912</v>
      </c>
      <c r="J155" s="19">
        <f t="shared" si="19"/>
        <v>86.921789240570675</v>
      </c>
      <c r="K155">
        <f t="shared" si="22"/>
        <v>0</v>
      </c>
      <c r="L155" s="5">
        <f t="shared" si="26"/>
        <v>86.921789240570675</v>
      </c>
      <c r="O155" s="12"/>
    </row>
    <row r="156" spans="2:15" x14ac:dyDescent="0.2">
      <c r="B156">
        <f t="shared" si="18"/>
        <v>9.2614616883115968</v>
      </c>
      <c r="C156" s="18">
        <f t="shared" si="23"/>
        <v>0.57628970822741166</v>
      </c>
      <c r="D156" s="2">
        <f t="shared" si="20"/>
        <v>5.3372850541164416</v>
      </c>
      <c r="E156" s="18">
        <f t="shared" si="21"/>
        <v>21.56975445896661</v>
      </c>
      <c r="F156" s="20">
        <f t="shared" si="24"/>
        <v>10.784877229483305</v>
      </c>
      <c r="G156" s="20">
        <f t="shared" si="24"/>
        <v>-0.7</v>
      </c>
      <c r="H156" s="20">
        <f t="shared" si="24"/>
        <v>-0.7</v>
      </c>
      <c r="I156" s="10">
        <f t="shared" si="25"/>
        <v>9.3848772294833065</v>
      </c>
      <c r="J156" s="19">
        <f t="shared" si="19"/>
        <v>86.917680910367523</v>
      </c>
      <c r="K156">
        <f t="shared" si="22"/>
        <v>0</v>
      </c>
      <c r="L156" s="5">
        <f t="shared" si="26"/>
        <v>86.917680910367523</v>
      </c>
      <c r="O156" s="12"/>
    </row>
    <row r="157" spans="2:15" x14ac:dyDescent="0.2">
      <c r="B157">
        <f t="shared" si="18"/>
        <v>9.256461688311596</v>
      </c>
      <c r="C157" s="18">
        <f t="shared" si="23"/>
        <v>0.57649903621856358</v>
      </c>
      <c r="D157" s="2">
        <f t="shared" si="20"/>
        <v>5.3363412421056928</v>
      </c>
      <c r="E157" s="18">
        <f t="shared" si="21"/>
        <v>21.578927578612689</v>
      </c>
      <c r="F157" s="20">
        <f t="shared" si="24"/>
        <v>10.789463789306344</v>
      </c>
      <c r="G157" s="20">
        <f t="shared" si="24"/>
        <v>-0.7</v>
      </c>
      <c r="H157" s="20">
        <f t="shared" si="24"/>
        <v>-0.7</v>
      </c>
      <c r="I157" s="10">
        <f t="shared" si="25"/>
        <v>9.3894637893063457</v>
      </c>
      <c r="J157" s="19">
        <f t="shared" si="19"/>
        <v>86.913211839503219</v>
      </c>
      <c r="K157">
        <f t="shared" si="22"/>
        <v>0</v>
      </c>
      <c r="L157" s="5">
        <f t="shared" si="26"/>
        <v>86.913211839503219</v>
      </c>
      <c r="O157" s="12"/>
    </row>
    <row r="158" spans="2:15" x14ac:dyDescent="0.2">
      <c r="B158">
        <f t="shared" si="18"/>
        <v>9.2514616883115952</v>
      </c>
      <c r="C158" s="18">
        <f t="shared" si="23"/>
        <v>0.57670669234537697</v>
      </c>
      <c r="D158" s="2">
        <f t="shared" si="20"/>
        <v>5.3353798696261565</v>
      </c>
      <c r="E158" s="18">
        <f t="shared" si="21"/>
        <v>21.588033823685223</v>
      </c>
      <c r="F158" s="20">
        <f t="shared" si="24"/>
        <v>10.794016911842613</v>
      </c>
      <c r="G158" s="20">
        <f t="shared" si="24"/>
        <v>-0.7</v>
      </c>
      <c r="H158" s="20">
        <f t="shared" si="24"/>
        <v>-0.7</v>
      </c>
      <c r="I158" s="10">
        <f t="shared" si="25"/>
        <v>9.3940169118426144</v>
      </c>
      <c r="J158" s="19">
        <f t="shared" si="19"/>
        <v>86.908387559263147</v>
      </c>
      <c r="K158">
        <f t="shared" si="22"/>
        <v>0</v>
      </c>
      <c r="L158" s="5">
        <f t="shared" si="26"/>
        <v>86.908387559263147</v>
      </c>
      <c r="O158" s="12"/>
    </row>
    <row r="159" spans="2:15" x14ac:dyDescent="0.2">
      <c r="B159">
        <f t="shared" si="18"/>
        <v>9.2464616883115944</v>
      </c>
      <c r="C159" s="18">
        <f t="shared" si="23"/>
        <v>0.57691270310213538</v>
      </c>
      <c r="D159" s="2">
        <f t="shared" si="20"/>
        <v>5.3344012067341762</v>
      </c>
      <c r="E159" s="18">
        <f t="shared" si="21"/>
        <v>21.597074253955562</v>
      </c>
      <c r="F159" s="20">
        <f t="shared" si="24"/>
        <v>10.798537126977779</v>
      </c>
      <c r="G159" s="20">
        <f t="shared" si="24"/>
        <v>-0.7</v>
      </c>
      <c r="H159" s="20">
        <f t="shared" si="24"/>
        <v>-0.7</v>
      </c>
      <c r="I159" s="10">
        <f t="shared" si="25"/>
        <v>9.3985371269777804</v>
      </c>
      <c r="J159" s="19">
        <f t="shared" si="19"/>
        <v>86.903213470774176</v>
      </c>
      <c r="K159">
        <f t="shared" si="22"/>
        <v>0</v>
      </c>
      <c r="L159" s="5">
        <f t="shared" si="26"/>
        <v>86.903213470774176</v>
      </c>
      <c r="O159" s="12"/>
    </row>
    <row r="160" spans="2:15" x14ac:dyDescent="0.2">
      <c r="B160">
        <f t="shared" si="18"/>
        <v>9.2414616883115936</v>
      </c>
      <c r="C160" s="18">
        <f t="shared" si="23"/>
        <v>0.57711709435828151</v>
      </c>
      <c r="D160" s="2">
        <f t="shared" si="20"/>
        <v>5.3334055171817658</v>
      </c>
      <c r="E160" s="18">
        <f t="shared" si="21"/>
        <v>21.606049904201406</v>
      </c>
      <c r="F160" s="20">
        <f t="shared" si="24"/>
        <v>10.803024952100703</v>
      </c>
      <c r="G160" s="20">
        <f t="shared" si="24"/>
        <v>-0.7</v>
      </c>
      <c r="H160" s="20">
        <f t="shared" si="24"/>
        <v>-0.7</v>
      </c>
      <c r="I160" s="10">
        <f t="shared" si="25"/>
        <v>9.4030249521007043</v>
      </c>
      <c r="J160" s="19">
        <f t="shared" si="19"/>
        <v>86.897694849076615</v>
      </c>
      <c r="K160">
        <f t="shared" si="22"/>
        <v>0</v>
      </c>
      <c r="L160" s="5">
        <f t="shared" si="26"/>
        <v>86.897694849076615</v>
      </c>
      <c r="O160" s="12"/>
    </row>
    <row r="161" spans="2:15" x14ac:dyDescent="0.2">
      <c r="B161">
        <f t="shared" si="18"/>
        <v>9.2364616883115929</v>
      </c>
      <c r="C161" s="18">
        <f t="shared" si="23"/>
        <v>0.57731989137791295</v>
      </c>
      <c r="D161" s="2">
        <f t="shared" si="20"/>
        <v>5.3323930586123032</v>
      </c>
      <c r="E161" s="18">
        <f t="shared" si="21"/>
        <v>21.614961784986662</v>
      </c>
      <c r="F161" s="20">
        <f t="shared" si="24"/>
        <v>10.807480892493331</v>
      </c>
      <c r="G161" s="20">
        <f t="shared" si="24"/>
        <v>-0.7</v>
      </c>
      <c r="H161" s="20">
        <f t="shared" si="24"/>
        <v>-0.7</v>
      </c>
      <c r="I161" s="10">
        <f t="shared" si="25"/>
        <v>9.4074808924933322</v>
      </c>
      <c r="J161" s="19">
        <f t="shared" si="19"/>
        <v>86.891836847038007</v>
      </c>
      <c r="K161">
        <f t="shared" si="22"/>
        <v>0</v>
      </c>
      <c r="L161" s="5">
        <f t="shared" si="26"/>
        <v>86.891836847038007</v>
      </c>
      <c r="O161" s="12"/>
    </row>
    <row r="162" spans="2:15" x14ac:dyDescent="0.2">
      <c r="B162">
        <f t="shared" si="18"/>
        <v>9.2314616883115921</v>
      </c>
      <c r="C162" s="18">
        <f t="shared" si="23"/>
        <v>0.57752111883852242</v>
      </c>
      <c r="D162" s="2">
        <f t="shared" si="20"/>
        <v>5.3313640827486655</v>
      </c>
      <c r="E162" s="18">
        <f t="shared" si="21"/>
        <v>21.623810883411039</v>
      </c>
      <c r="F162" s="20">
        <f t="shared" si="24"/>
        <v>10.81190544170552</v>
      </c>
      <c r="G162" s="20">
        <f t="shared" si="24"/>
        <v>-0.7</v>
      </c>
      <c r="H162" s="20">
        <f t="shared" si="24"/>
        <v>-0.7</v>
      </c>
      <c r="I162" s="10">
        <f t="shared" si="25"/>
        <v>9.411905441705521</v>
      </c>
      <c r="J162" s="19">
        <f t="shared" si="19"/>
        <v>86.885644499115912</v>
      </c>
      <c r="K162">
        <f t="shared" si="22"/>
        <v>0</v>
      </c>
      <c r="L162" s="5">
        <f t="shared" si="26"/>
        <v>86.885644499115912</v>
      </c>
      <c r="O162" s="12"/>
    </row>
    <row r="163" spans="2:15" x14ac:dyDescent="0.2">
      <c r="B163">
        <f t="shared" si="18"/>
        <v>9.2264616883115913</v>
      </c>
      <c r="C163" s="18">
        <f t="shared" si="23"/>
        <v>0.577720800849019</v>
      </c>
      <c r="D163" s="2">
        <f t="shared" si="20"/>
        <v>5.3303188355741646</v>
      </c>
      <c r="E163" s="18">
        <f t="shared" si="21"/>
        <v>21.632598163830906</v>
      </c>
      <c r="F163" s="20">
        <f t="shared" si="24"/>
        <v>10.816299081915453</v>
      </c>
      <c r="G163" s="20">
        <f t="shared" si="24"/>
        <v>-0.7</v>
      </c>
      <c r="H163" s="20">
        <f t="shared" si="24"/>
        <v>-0.7</v>
      </c>
      <c r="I163" s="10">
        <f t="shared" si="25"/>
        <v>9.4162990819154544</v>
      </c>
      <c r="J163" s="19">
        <f t="shared" si="19"/>
        <v>86.879122724976554</v>
      </c>
      <c r="K163">
        <f t="shared" si="22"/>
        <v>0</v>
      </c>
      <c r="L163" s="5">
        <f t="shared" si="26"/>
        <v>86.879122724976554</v>
      </c>
      <c r="O163" s="12"/>
    </row>
    <row r="164" spans="2:15" x14ac:dyDescent="0.2">
      <c r="B164">
        <f t="shared" si="18"/>
        <v>9.2214616883115905</v>
      </c>
      <c r="C164" s="18">
        <f t="shared" si="23"/>
        <v>0.57791896096706252</v>
      </c>
      <c r="D164" s="2">
        <f t="shared" si="20"/>
        <v>5.3292575575066081</v>
      </c>
      <c r="E164" s="18">
        <f t="shared" si="21"/>
        <v>21.641324568552648</v>
      </c>
      <c r="F164" s="20">
        <f t="shared" si="24"/>
        <v>10.820662284276322</v>
      </c>
      <c r="G164" s="20">
        <f t="shared" si="24"/>
        <v>-0.7</v>
      </c>
      <c r="H164" s="20">
        <f t="shared" si="24"/>
        <v>-0.7</v>
      </c>
      <c r="I164" s="10">
        <f t="shared" si="25"/>
        <v>9.4206622842763235</v>
      </c>
      <c r="J164" s="19">
        <f t="shared" si="19"/>
        <v>86.872276332976071</v>
      </c>
      <c r="K164">
        <f t="shared" si="22"/>
        <v>0</v>
      </c>
      <c r="L164" s="5">
        <f t="shared" si="26"/>
        <v>86.872276332976071</v>
      </c>
      <c r="O164" s="12"/>
    </row>
    <row r="165" spans="2:15" x14ac:dyDescent="0.2">
      <c r="B165">
        <f t="shared" si="18"/>
        <v>9.2164616883115897</v>
      </c>
      <c r="C165" s="18">
        <f t="shared" si="23"/>
        <v>0.57811562221574175</v>
      </c>
      <c r="D165" s="2">
        <f t="shared" si="20"/>
        <v>5.3281804835658004</v>
      </c>
      <c r="E165" s="18">
        <f t="shared" si="21"/>
        <v>21.649991018499819</v>
      </c>
      <c r="F165" s="20">
        <f t="shared" si="24"/>
        <v>10.824995509249909</v>
      </c>
      <c r="G165" s="20">
        <f t="shared" si="24"/>
        <v>-0.7</v>
      </c>
      <c r="H165" s="20">
        <f t="shared" si="24"/>
        <v>-0.7</v>
      </c>
      <c r="I165" s="10">
        <f t="shared" si="25"/>
        <v>9.4249955092499107</v>
      </c>
      <c r="J165" s="19">
        <f t="shared" si="19"/>
        <v>86.865110023510582</v>
      </c>
      <c r="K165">
        <f t="shared" si="22"/>
        <v>0</v>
      </c>
      <c r="L165" s="5">
        <f t="shared" si="26"/>
        <v>86.865110023510582</v>
      </c>
      <c r="O165" s="12"/>
    </row>
    <row r="166" spans="2:15" x14ac:dyDescent="0.2">
      <c r="B166">
        <f t="shared" ref="B166:B229" si="27">B165-$C$16</f>
        <v>9.211461688311589</v>
      </c>
      <c r="C166" s="18">
        <f t="shared" si="23"/>
        <v>0.57831080709962768</v>
      </c>
      <c r="D166" s="2">
        <f t="shared" si="20"/>
        <v>5.3270878435347742</v>
      </c>
      <c r="E166" s="18">
        <f t="shared" si="21"/>
        <v>21.658598413855255</v>
      </c>
      <c r="F166" s="20">
        <f t="shared" si="24"/>
        <v>10.829299206927628</v>
      </c>
      <c r="G166" s="20">
        <f t="shared" si="24"/>
        <v>-0.7</v>
      </c>
      <c r="H166" s="20">
        <f t="shared" si="24"/>
        <v>-0.7</v>
      </c>
      <c r="I166" s="10">
        <f t="shared" si="25"/>
        <v>9.4292992069276291</v>
      </c>
      <c r="J166" s="19">
        <f t="shared" si="19"/>
        <v>86.857628392240699</v>
      </c>
      <c r="K166">
        <f t="shared" si="22"/>
        <v>0</v>
      </c>
      <c r="L166" s="5">
        <f t="shared" si="26"/>
        <v>86.857628392240699</v>
      </c>
      <c r="O166" s="12"/>
    </row>
    <row r="167" spans="2:15" x14ac:dyDescent="0.2">
      <c r="B167">
        <f t="shared" si="27"/>
        <v>9.2064616883115882</v>
      </c>
      <c r="C167" s="18">
        <f t="shared" si="23"/>
        <v>0.5785045376202278</v>
      </c>
      <c r="D167" s="2">
        <f t="shared" si="20"/>
        <v>5.3259798621150374</v>
      </c>
      <c r="E167" s="18">
        <f t="shared" si="21"/>
        <v>21.667147634679257</v>
      </c>
      <c r="F167" s="20">
        <f t="shared" si="24"/>
        <v>10.83357381733963</v>
      </c>
      <c r="G167" s="20">
        <f t="shared" si="24"/>
        <v>-0.7</v>
      </c>
      <c r="H167" s="20">
        <f t="shared" si="24"/>
        <v>-0.7</v>
      </c>
      <c r="I167" s="10">
        <f t="shared" si="25"/>
        <v>9.4335738173396315</v>
      </c>
      <c r="J167" s="19">
        <f t="shared" si="19"/>
        <v>86.849835933196616</v>
      </c>
      <c r="K167">
        <f t="shared" si="22"/>
        <v>0</v>
      </c>
      <c r="L167" s="5">
        <f t="shared" si="26"/>
        <v>86.849835933196616</v>
      </c>
      <c r="O167" s="12"/>
    </row>
    <row r="168" spans="2:15" x14ac:dyDescent="0.2">
      <c r="B168">
        <f t="shared" si="27"/>
        <v>9.2014616883115874</v>
      </c>
      <c r="C168" s="18">
        <f t="shared" si="23"/>
        <v>0.57869683529086913</v>
      </c>
      <c r="D168" s="2">
        <f t="shared" si="20"/>
        <v>5.3248567590760931</v>
      </c>
      <c r="E168" s="18">
        <f t="shared" si="21"/>
        <v>21.675639541504911</v>
      </c>
      <c r="F168" s="20">
        <f t="shared" si="24"/>
        <v>10.837819770752454</v>
      </c>
      <c r="G168" s="20">
        <f t="shared" si="24"/>
        <v>-0.7</v>
      </c>
      <c r="H168" s="20">
        <f t="shared" si="24"/>
        <v>-0.7</v>
      </c>
      <c r="I168" s="10">
        <f t="shared" si="25"/>
        <v>9.4378197707524549</v>
      </c>
      <c r="J168" s="19">
        <f t="shared" si="19"/>
        <v>86.841737041768368</v>
      </c>
      <c r="K168">
        <f t="shared" si="22"/>
        <v>0</v>
      </c>
      <c r="L168" s="5">
        <f t="shared" si="26"/>
        <v>86.841737041768368</v>
      </c>
      <c r="O168" s="12"/>
    </row>
    <row r="169" spans="2:15" x14ac:dyDescent="0.2">
      <c r="B169">
        <f t="shared" si="27"/>
        <v>9.1964616883115866</v>
      </c>
      <c r="C169" s="18">
        <f t="shared" si="23"/>
        <v>0.57888772115103471</v>
      </c>
      <c r="D169" s="2">
        <f t="shared" si="20"/>
        <v>5.3237187493994913</v>
      </c>
      <c r="E169" s="18">
        <f t="shared" si="21"/>
        <v>21.684074975911535</v>
      </c>
      <c r="F169" s="20">
        <f t="shared" si="24"/>
        <v>10.842037487955766</v>
      </c>
      <c r="G169" s="20">
        <f t="shared" si="24"/>
        <v>-0.7</v>
      </c>
      <c r="H169" s="20">
        <f t="shared" si="24"/>
        <v>-0.7</v>
      </c>
      <c r="I169" s="10">
        <f t="shared" si="25"/>
        <v>9.4420374879557674</v>
      </c>
      <c r="J169" s="19">
        <f t="shared" si="19"/>
        <v>86.833336017586987</v>
      </c>
      <c r="K169">
        <f t="shared" si="22"/>
        <v>0</v>
      </c>
      <c r="L169" s="5">
        <f t="shared" si="26"/>
        <v>86.833336017586987</v>
      </c>
      <c r="O169" s="12"/>
    </row>
    <row r="170" spans="2:15" x14ac:dyDescent="0.2">
      <c r="B170">
        <f t="shared" si="27"/>
        <v>9.1914616883115858</v>
      </c>
      <c r="C170" s="18">
        <f t="shared" si="23"/>
        <v>0.57907721578017834</v>
      </c>
      <c r="D170" s="2">
        <f t="shared" si="20"/>
        <v>5.3225660434176509</v>
      </c>
      <c r="E170" s="18">
        <f t="shared" si="21"/>
        <v>21.692454761077279</v>
      </c>
      <c r="F170" s="20">
        <f t="shared" si="24"/>
        <v>10.84622738053864</v>
      </c>
      <c r="G170" s="20">
        <f t="shared" si="24"/>
        <v>-0.7</v>
      </c>
      <c r="H170" s="20">
        <f t="shared" si="24"/>
        <v>-0.7</v>
      </c>
      <c r="I170" s="10">
        <f t="shared" si="25"/>
        <v>9.446227380538641</v>
      </c>
      <c r="J170" s="19">
        <f t="shared" si="19"/>
        <v>86.824637067300827</v>
      </c>
      <c r="K170">
        <f t="shared" si="22"/>
        <v>0</v>
      </c>
      <c r="L170" s="5">
        <f t="shared" si="26"/>
        <v>86.824637067300827</v>
      </c>
      <c r="O170" s="12"/>
    </row>
    <row r="171" spans="2:15" x14ac:dyDescent="0.2">
      <c r="B171">
        <f t="shared" si="27"/>
        <v>9.186461688311585</v>
      </c>
      <c r="C171" s="18">
        <f t="shared" si="23"/>
        <v>0.5792653393110383</v>
      </c>
      <c r="D171" s="2">
        <f t="shared" si="20"/>
        <v>5.3213988469476643</v>
      </c>
      <c r="E171" s="18">
        <f t="shared" si="21"/>
        <v>21.700779702311678</v>
      </c>
      <c r="F171" s="20">
        <f t="shared" si="24"/>
        <v>10.850389851155839</v>
      </c>
      <c r="G171" s="20">
        <f t="shared" si="24"/>
        <v>-0.7</v>
      </c>
      <c r="H171" s="20">
        <f t="shared" si="24"/>
        <v>-0.7</v>
      </c>
      <c r="I171" s="10">
        <f t="shared" si="25"/>
        <v>9.4503898511558404</v>
      </c>
      <c r="J171" s="19">
        <f t="shared" si="19"/>
        <v>86.815644307251745</v>
      </c>
      <c r="K171">
        <f t="shared" si="22"/>
        <v>0</v>
      </c>
      <c r="L171" s="5">
        <f t="shared" si="26"/>
        <v>86.815644307251745</v>
      </c>
      <c r="O171" s="12"/>
    </row>
    <row r="172" spans="2:15" x14ac:dyDescent="0.2">
      <c r="B172">
        <f t="shared" si="27"/>
        <v>9.1814616883115843</v>
      </c>
      <c r="C172" s="18">
        <f t="shared" si="23"/>
        <v>0.57945211144247444</v>
      </c>
      <c r="D172" s="2">
        <f t="shared" si="20"/>
        <v>5.3202173614203332</v>
      </c>
      <c r="E172" s="18">
        <f t="shared" si="21"/>
        <v>21.709050587569124</v>
      </c>
      <c r="F172" s="20">
        <f t="shared" si="24"/>
        <v>10.854525293784564</v>
      </c>
      <c r="G172" s="20">
        <f t="shared" si="24"/>
        <v>-0.7</v>
      </c>
      <c r="H172" s="20">
        <f t="shared" si="24"/>
        <v>-0.7</v>
      </c>
      <c r="I172" s="10">
        <f t="shared" si="25"/>
        <v>9.454525293784565</v>
      </c>
      <c r="J172" s="19">
        <f t="shared" si="19"/>
        <v>86.806361766055815</v>
      </c>
      <c r="K172">
        <f t="shared" si="22"/>
        <v>0</v>
      </c>
      <c r="L172" s="5">
        <f t="shared" si="26"/>
        <v>86.806361766055815</v>
      </c>
      <c r="O172" s="12"/>
    </row>
    <row r="173" spans="2:15" x14ac:dyDescent="0.2">
      <c r="B173">
        <f t="shared" si="27"/>
        <v>9.1764616883115835</v>
      </c>
      <c r="C173" s="18">
        <f t="shared" si="23"/>
        <v>0.57963755145184592</v>
      </c>
      <c r="D173" s="2">
        <f t="shared" si="20"/>
        <v>5.3190217840045984</v>
      </c>
      <c r="E173" s="18">
        <f t="shared" si="21"/>
        <v>21.717268187943986</v>
      </c>
      <c r="F173" s="20">
        <f t="shared" si="24"/>
        <v>10.858634093971991</v>
      </c>
      <c r="G173" s="20">
        <f t="shared" si="24"/>
        <v>-0.7</v>
      </c>
      <c r="H173" s="20">
        <f t="shared" si="24"/>
        <v>-0.7</v>
      </c>
      <c r="I173" s="10">
        <f t="shared" si="25"/>
        <v>9.4586340939719928</v>
      </c>
      <c r="J173" s="19">
        <f t="shared" si="19"/>
        <v>86.796793387091739</v>
      </c>
      <c r="K173">
        <f t="shared" si="22"/>
        <v>0</v>
      </c>
      <c r="L173" s="5">
        <f t="shared" si="26"/>
        <v>86.796793387091739</v>
      </c>
      <c r="O173" s="12"/>
    </row>
    <row r="174" spans="2:15" x14ac:dyDescent="0.2">
      <c r="B174">
        <f t="shared" si="27"/>
        <v>9.1714616883115827</v>
      </c>
      <c r="C174" s="18">
        <f t="shared" si="23"/>
        <v>0.57982167820695152</v>
      </c>
      <c r="D174" s="2">
        <f t="shared" si="20"/>
        <v>5.317812307727583</v>
      </c>
      <c r="E174" s="18">
        <f t="shared" si="21"/>
        <v>21.725433258148207</v>
      </c>
      <c r="F174" s="20">
        <f t="shared" si="24"/>
        <v>10.862716629074104</v>
      </c>
      <c r="G174" s="20">
        <f t="shared" si="24"/>
        <v>-0.7</v>
      </c>
      <c r="H174" s="20">
        <f t="shared" si="24"/>
        <v>-0.7</v>
      </c>
      <c r="I174" s="10">
        <f t="shared" si="25"/>
        <v>9.4627166290741052</v>
      </c>
      <c r="J174" s="19">
        <f t="shared" si="19"/>
        <v>86.78694303090208</v>
      </c>
      <c r="K174">
        <f t="shared" si="22"/>
        <v>0</v>
      </c>
      <c r="L174" s="5">
        <f t="shared" si="26"/>
        <v>86.78694303090208</v>
      </c>
      <c r="O174" s="12"/>
    </row>
    <row r="175" spans="2:15" x14ac:dyDescent="0.2">
      <c r="B175">
        <f t="shared" si="27"/>
        <v>9.1664616883115819</v>
      </c>
      <c r="C175" s="18">
        <f t="shared" si="23"/>
        <v>0.58000451017755017</v>
      </c>
      <c r="D175" s="2">
        <f t="shared" si="20"/>
        <v>5.3165891215904386</v>
      </c>
      <c r="E175" s="18">
        <f t="shared" si="21"/>
        <v>21.733546536972153</v>
      </c>
      <c r="F175" s="20">
        <f t="shared" si="24"/>
        <v>10.866773268486078</v>
      </c>
      <c r="G175" s="20">
        <f t="shared" si="24"/>
        <v>-0.7</v>
      </c>
      <c r="H175" s="20">
        <f t="shared" si="24"/>
        <v>-0.7</v>
      </c>
      <c r="I175" s="10">
        <f t="shared" si="25"/>
        <v>9.4667732684860795</v>
      </c>
      <c r="J175" s="19">
        <f t="shared" si="19"/>
        <v>86.776814477509859</v>
      </c>
      <c r="K175">
        <f t="shared" si="22"/>
        <v>0</v>
      </c>
      <c r="L175" s="5">
        <f t="shared" si="26"/>
        <v>86.776814477509859</v>
      </c>
      <c r="O175" s="12"/>
    </row>
    <row r="176" spans="2:15" x14ac:dyDescent="0.2">
      <c r="B176">
        <f t="shared" si="27"/>
        <v>9.1614616883115811</v>
      </c>
      <c r="C176" s="18">
        <f t="shared" si="23"/>
        <v>0.58018606544647888</v>
      </c>
      <c r="D176" s="2">
        <f t="shared" si="20"/>
        <v>5.315352410680152</v>
      </c>
      <c r="E176" s="18">
        <f t="shared" si="21"/>
        <v>21.741608747729302</v>
      </c>
      <c r="F176" s="20">
        <f t="shared" si="24"/>
        <v>10.870804373864653</v>
      </c>
      <c r="G176" s="20">
        <f t="shared" si="24"/>
        <v>-0.7</v>
      </c>
      <c r="H176" s="20">
        <f t="shared" si="24"/>
        <v>-0.7</v>
      </c>
      <c r="I176" s="10">
        <f t="shared" si="25"/>
        <v>9.4708043738646541</v>
      </c>
      <c r="J176" s="19">
        <f t="shared" si="19"/>
        <v>86.766411428654777</v>
      </c>
      <c r="K176">
        <f t="shared" si="22"/>
        <v>0</v>
      </c>
      <c r="L176" s="5">
        <f t="shared" si="26"/>
        <v>86.766411428654777</v>
      </c>
      <c r="O176" s="12"/>
    </row>
    <row r="177" spans="2:15" x14ac:dyDescent="0.2">
      <c r="B177">
        <f t="shared" si="27"/>
        <v>9.1564616883115804</v>
      </c>
      <c r="C177" s="18">
        <f t="shared" si="23"/>
        <v>0.58036636172038514</v>
      </c>
      <c r="D177" s="2">
        <f t="shared" si="20"/>
        <v>5.3141023562774867</v>
      </c>
      <c r="E177" s="18">
        <f t="shared" si="21"/>
        <v>21.749620598685553</v>
      </c>
      <c r="F177" s="20">
        <f t="shared" si="24"/>
        <v>10.874810299342775</v>
      </c>
      <c r="G177" s="20">
        <f t="shared" si="24"/>
        <v>-0.7</v>
      </c>
      <c r="H177" s="20">
        <f t="shared" si="24"/>
        <v>-0.7</v>
      </c>
      <c r="I177" s="10">
        <f t="shared" si="25"/>
        <v>9.4748102993427761</v>
      </c>
      <c r="J177" s="19">
        <f t="shared" si="19"/>
        <v>86.755737509952112</v>
      </c>
      <c r="K177">
        <f t="shared" si="22"/>
        <v>0</v>
      </c>
      <c r="L177" s="5">
        <f t="shared" si="26"/>
        <v>86.755737509952112</v>
      </c>
      <c r="O177" s="12"/>
    </row>
    <row r="178" spans="2:15" x14ac:dyDescent="0.2">
      <c r="B178">
        <f t="shared" si="27"/>
        <v>9.1514616883115796</v>
      </c>
      <c r="C178" s="18">
        <f t="shared" si="23"/>
        <v>0.58054541634009005</v>
      </c>
      <c r="D178" s="2">
        <f t="shared" si="20"/>
        <v>5.3128391359612293</v>
      </c>
      <c r="E178" s="18">
        <f t="shared" si="21"/>
        <v>21.757582783473751</v>
      </c>
      <c r="F178" s="20">
        <f t="shared" si="24"/>
        <v>10.878791391736875</v>
      </c>
      <c r="G178" s="20">
        <f t="shared" si="24"/>
        <v>-0.7</v>
      </c>
      <c r="H178" s="20">
        <f t="shared" si="24"/>
        <v>-0.7</v>
      </c>
      <c r="I178" s="10">
        <f t="shared" si="25"/>
        <v>9.4787913917368769</v>
      </c>
      <c r="J178" s="19">
        <f t="shared" si="19"/>
        <v>86.744796272977624</v>
      </c>
      <c r="K178">
        <f t="shared" si="22"/>
        <v>0</v>
      </c>
      <c r="L178" s="5">
        <f t="shared" si="26"/>
        <v>86.744796272977624</v>
      </c>
      <c r="O178" s="12"/>
    </row>
    <row r="179" spans="2:15" x14ac:dyDescent="0.2">
      <c r="B179">
        <f t="shared" si="27"/>
        <v>9.1464616883115788</v>
      </c>
      <c r="C179" s="18">
        <f t="shared" si="23"/>
        <v>0.58072324629059713</v>
      </c>
      <c r="D179" s="2">
        <f t="shared" si="20"/>
        <v>5.3115629237088759</v>
      </c>
      <c r="E179" s="18">
        <f t="shared" si="21"/>
        <v>21.765495981494034</v>
      </c>
      <c r="F179" s="20">
        <f t="shared" si="24"/>
        <v>10.882747990747019</v>
      </c>
      <c r="G179" s="20">
        <f t="shared" si="24"/>
        <v>-0.7</v>
      </c>
      <c r="H179" s="20">
        <f t="shared" si="24"/>
        <v>-0.7</v>
      </c>
      <c r="I179" s="10">
        <f t="shared" si="25"/>
        <v>9.4827479907470202</v>
      </c>
      <c r="J179" s="19">
        <f t="shared" si="19"/>
        <v>86.733591197281228</v>
      </c>
      <c r="K179">
        <f t="shared" si="22"/>
        <v>0</v>
      </c>
      <c r="L179" s="5">
        <f t="shared" si="26"/>
        <v>86.733591197281228</v>
      </c>
      <c r="O179" s="12"/>
    </row>
    <row r="180" spans="2:15" x14ac:dyDescent="0.2">
      <c r="B180">
        <f t="shared" si="27"/>
        <v>9.141461688311578</v>
      </c>
      <c r="C180" s="18">
        <f t="shared" si="23"/>
        <v>0.58089986821076078</v>
      </c>
      <c r="D180" s="2">
        <f t="shared" si="20"/>
        <v>5.3102738899939146</v>
      </c>
      <c r="E180" s="18">
        <f t="shared" si="21"/>
        <v>21.773360858300581</v>
      </c>
      <c r="F180" s="20">
        <f t="shared" si="24"/>
        <v>10.886680429150289</v>
      </c>
      <c r="G180" s="20">
        <f t="shared" si="24"/>
        <v>-0.7</v>
      </c>
      <c r="H180" s="20">
        <f t="shared" si="24"/>
        <v>-0.7</v>
      </c>
      <c r="I180" s="10">
        <f t="shared" si="25"/>
        <v>9.4866804291502902</v>
      </c>
      <c r="J180" s="19">
        <f t="shared" si="19"/>
        <v>86.722125692332611</v>
      </c>
      <c r="K180">
        <f t="shared" si="22"/>
        <v>0</v>
      </c>
      <c r="L180" s="5">
        <f t="shared" si="26"/>
        <v>86.722125692332611</v>
      </c>
      <c r="O180" s="12"/>
    </row>
    <row r="181" spans="2:15" x14ac:dyDescent="0.2">
      <c r="B181">
        <f t="shared" si="27"/>
        <v>9.1364616883115772</v>
      </c>
      <c r="C181" s="18">
        <f t="shared" si="23"/>
        <v>0.58107529840262839</v>
      </c>
      <c r="D181" s="2">
        <f t="shared" si="20"/>
        <v>5.3089722018798318</v>
      </c>
      <c r="E181" s="18">
        <f t="shared" si="21"/>
        <v>21.781178065975283</v>
      </c>
      <c r="F181" s="20">
        <f t="shared" si="24"/>
        <v>10.890589032987643</v>
      </c>
      <c r="G181" s="20">
        <f t="shared" si="24"/>
        <v>-0.7</v>
      </c>
      <c r="H181" s="20">
        <f t="shared" si="24"/>
        <v>-0.7</v>
      </c>
      <c r="I181" s="10">
        <f t="shared" si="25"/>
        <v>9.4905890329876446</v>
      </c>
      <c r="J181" s="19">
        <f t="shared" si="19"/>
        <v>86.710403099401631</v>
      </c>
      <c r="K181">
        <f t="shared" si="22"/>
        <v>0</v>
      </c>
      <c r="L181" s="5">
        <f t="shared" si="26"/>
        <v>86.710403099401631</v>
      </c>
      <c r="O181" s="12"/>
    </row>
    <row r="182" spans="2:15" x14ac:dyDescent="0.2">
      <c r="B182">
        <f t="shared" si="27"/>
        <v>9.1314616883115765</v>
      </c>
      <c r="C182" s="18">
        <f t="shared" si="23"/>
        <v>0.58124955284047053</v>
      </c>
      <c r="D182" s="2">
        <f t="shared" si="20"/>
        <v>5.3076580231109922</v>
      </c>
      <c r="E182" s="18">
        <f t="shared" si="21"/>
        <v>21.788948243488967</v>
      </c>
      <c r="F182" s="20">
        <f t="shared" si="24"/>
        <v>10.894474121744485</v>
      </c>
      <c r="G182" s="20">
        <f t="shared" si="24"/>
        <v>-0.7</v>
      </c>
      <c r="H182" s="20">
        <f t="shared" si="24"/>
        <v>-0.7</v>
      </c>
      <c r="I182" s="10">
        <f t="shared" si="25"/>
        <v>9.4944741217444868</v>
      </c>
      <c r="J182" s="19">
        <f t="shared" si="19"/>
        <v>86.698426693375481</v>
      </c>
      <c r="K182">
        <f t="shared" si="22"/>
        <v>0</v>
      </c>
      <c r="L182" s="5">
        <f t="shared" si="26"/>
        <v>86.698426693375481</v>
      </c>
      <c r="O182" s="12"/>
    </row>
    <row r="183" spans="2:15" x14ac:dyDescent="0.2">
      <c r="B183">
        <f t="shared" si="27"/>
        <v>9.1264616883115757</v>
      </c>
      <c r="C183" s="18">
        <f t="shared" si="23"/>
        <v>0.58142264717950909</v>
      </c>
      <c r="D183" s="2">
        <f t="shared" si="20"/>
        <v>5.3063315142004885</v>
      </c>
      <c r="E183" s="18">
        <f t="shared" si="21"/>
        <v>21.796672017050511</v>
      </c>
      <c r="F183" s="20">
        <f t="shared" si="24"/>
        <v>10.898336008525257</v>
      </c>
      <c r="G183" s="20">
        <f t="shared" si="24"/>
        <v>-0.7</v>
      </c>
      <c r="H183" s="20">
        <f t="shared" si="24"/>
        <v>-0.7</v>
      </c>
      <c r="I183" s="10">
        <f t="shared" si="25"/>
        <v>9.4983360085252588</v>
      </c>
      <c r="J183" s="19">
        <f t="shared" si="19"/>
        <v>86.686199684516069</v>
      </c>
      <c r="K183">
        <f t="shared" si="22"/>
        <v>0</v>
      </c>
      <c r="L183" s="5">
        <f t="shared" si="26"/>
        <v>86.686199684516069</v>
      </c>
      <c r="O183" s="12"/>
    </row>
    <row r="184" spans="2:15" x14ac:dyDescent="0.2">
      <c r="B184">
        <f t="shared" si="27"/>
        <v>9.1214616883115749</v>
      </c>
      <c r="C184" s="18">
        <f t="shared" si="23"/>
        <v>0.58159459676435754</v>
      </c>
      <c r="D184" s="2">
        <f t="shared" si="20"/>
        <v>5.3049928325151061</v>
      </c>
      <c r="E184" s="18">
        <f t="shared" si="21"/>
        <v>21.804350000444451</v>
      </c>
      <c r="F184" s="20">
        <f t="shared" si="24"/>
        <v>10.902175000222226</v>
      </c>
      <c r="G184" s="20">
        <f t="shared" si="24"/>
        <v>-0.7</v>
      </c>
      <c r="H184" s="20">
        <f t="shared" si="24"/>
        <v>-0.7</v>
      </c>
      <c r="I184" s="10">
        <f t="shared" si="25"/>
        <v>9.5021750002222269</v>
      </c>
      <c r="J184" s="19">
        <f t="shared" si="19"/>
        <v>86.673725220159071</v>
      </c>
      <c r="K184">
        <f t="shared" si="22"/>
        <v>0</v>
      </c>
      <c r="L184" s="5">
        <f t="shared" si="26"/>
        <v>86.673725220159071</v>
      </c>
      <c r="O184" s="12"/>
    </row>
    <row r="185" spans="2:15" x14ac:dyDescent="0.2">
      <c r="B185">
        <f t="shared" si="27"/>
        <v>9.1164616883115741</v>
      </c>
      <c r="C185" s="18">
        <f t="shared" si="23"/>
        <v>0.58176541663718406</v>
      </c>
      <c r="D185" s="2">
        <f t="shared" si="20"/>
        <v>5.3036421323575089</v>
      </c>
      <c r="E185" s="18">
        <f t="shared" si="21"/>
        <v>21.811982795357512</v>
      </c>
      <c r="F185" s="20">
        <f t="shared" si="24"/>
        <v>10.905991397678756</v>
      </c>
      <c r="G185" s="20">
        <f t="shared" si="24"/>
        <v>-0.7</v>
      </c>
      <c r="H185" s="20">
        <f t="shared" si="24"/>
        <v>-0.7</v>
      </c>
      <c r="I185" s="10">
        <f t="shared" si="25"/>
        <v>9.5059913976787573</v>
      </c>
      <c r="J185" s="19">
        <f t="shared" si="19"/>
        <v>86.661006386357784</v>
      </c>
      <c r="K185">
        <f t="shared" si="22"/>
        <v>0</v>
      </c>
      <c r="L185" s="5">
        <f t="shared" si="26"/>
        <v>86.661006386357784</v>
      </c>
      <c r="O185" s="12"/>
    </row>
    <row r="186" spans="2:15" x14ac:dyDescent="0.2">
      <c r="B186">
        <f t="shared" si="27"/>
        <v>9.1114616883115733</v>
      </c>
      <c r="C186" s="18">
        <f t="shared" si="23"/>
        <v>0.581935121545608</v>
      </c>
      <c r="D186" s="2">
        <f t="shared" si="20"/>
        <v>5.3022795650457457</v>
      </c>
      <c r="E186" s="18">
        <f t="shared" si="21"/>
        <v>21.819570991694469</v>
      </c>
      <c r="F186" s="20">
        <f t="shared" si="24"/>
        <v>10.909785495847235</v>
      </c>
      <c r="G186" s="20">
        <f t="shared" si="24"/>
        <v>-0.7</v>
      </c>
      <c r="H186" s="20">
        <f t="shared" si="24"/>
        <v>-0.7</v>
      </c>
      <c r="I186" s="10">
        <f t="shared" si="25"/>
        <v>9.5097854958472361</v>
      </c>
      <c r="J186" s="19">
        <f t="shared" si="19"/>
        <v>86.648046209473165</v>
      </c>
      <c r="K186">
        <f t="shared" si="22"/>
        <v>0</v>
      </c>
      <c r="L186" s="5">
        <f t="shared" si="26"/>
        <v>86.648046209473165</v>
      </c>
      <c r="O186" s="12"/>
    </row>
    <row r="187" spans="2:15" x14ac:dyDescent="0.2">
      <c r="B187">
        <f t="shared" si="27"/>
        <v>9.1064616883115725</v>
      </c>
      <c r="C187" s="18">
        <f t="shared" si="23"/>
        <v>0.58210372595033988</v>
      </c>
      <c r="D187" s="2">
        <f t="shared" si="20"/>
        <v>5.3009052789901894</v>
      </c>
      <c r="E187" s="18">
        <f t="shared" si="21"/>
        <v>21.82711516788374</v>
      </c>
      <c r="F187" s="20">
        <f t="shared" si="24"/>
        <v>10.913557583941873</v>
      </c>
      <c r="G187" s="20">
        <f t="shared" si="24"/>
        <v>-0.7</v>
      </c>
      <c r="H187" s="20">
        <f t="shared" si="24"/>
        <v>-0.7</v>
      </c>
      <c r="I187" s="10">
        <f t="shared" si="25"/>
        <v>9.5135575839418749</v>
      </c>
      <c r="J187" s="19">
        <f t="shared" si="19"/>
        <v>86.634847657712697</v>
      </c>
      <c r="K187">
        <f t="shared" si="22"/>
        <v>0</v>
      </c>
      <c r="L187" s="5">
        <f t="shared" si="26"/>
        <v>86.634847657712697</v>
      </c>
      <c r="O187" s="12"/>
    </row>
    <row r="188" spans="2:15" x14ac:dyDescent="0.2">
      <c r="B188">
        <f t="shared" si="27"/>
        <v>9.1014616883115718</v>
      </c>
      <c r="C188" s="18">
        <f t="shared" si="23"/>
        <v>0.58227124403257646</v>
      </c>
      <c r="D188" s="2">
        <f t="shared" si="20"/>
        <v>5.2995194197680124</v>
      </c>
      <c r="E188" s="18">
        <f t="shared" si="21"/>
        <v>21.834615891173208</v>
      </c>
      <c r="F188" s="20">
        <f t="shared" si="24"/>
        <v>10.917307945586606</v>
      </c>
      <c r="G188" s="20">
        <f t="shared" si="24"/>
        <v>-0.7</v>
      </c>
      <c r="H188" s="20">
        <f t="shared" si="24"/>
        <v>-0.7</v>
      </c>
      <c r="I188" s="10">
        <f t="shared" si="25"/>
        <v>9.517307945586607</v>
      </c>
      <c r="J188" s="19">
        <f t="shared" si="19"/>
        <v>86.621413642619814</v>
      </c>
      <c r="K188">
        <f t="shared" si="22"/>
        <v>0</v>
      </c>
      <c r="L188" s="5">
        <f t="shared" si="26"/>
        <v>86.621413642619814</v>
      </c>
      <c r="O188" s="12"/>
    </row>
    <row r="189" spans="2:15" x14ac:dyDescent="0.2">
      <c r="B189">
        <f t="shared" si="27"/>
        <v>9.096461688311571</v>
      </c>
      <c r="C189" s="18">
        <f t="shared" si="23"/>
        <v>0.58243768970115783</v>
      </c>
      <c r="D189" s="2">
        <f t="shared" si="20"/>
        <v>5.298122130195285</v>
      </c>
      <c r="E189" s="18">
        <f t="shared" si="21"/>
        <v>21.842073717916463</v>
      </c>
      <c r="F189" s="20">
        <f t="shared" si="24"/>
        <v>10.92103685895823</v>
      </c>
      <c r="G189" s="20">
        <f t="shared" si="24"/>
        <v>-0.7</v>
      </c>
      <c r="H189" s="20">
        <f t="shared" si="24"/>
        <v>-0.7</v>
      </c>
      <c r="I189" s="10">
        <f t="shared" si="25"/>
        <v>9.5210368589582313</v>
      </c>
      <c r="J189" s="19">
        <f t="shared" si="19"/>
        <v>86.607747020515887</v>
      </c>
      <c r="K189">
        <f t="shared" si="22"/>
        <v>0</v>
      </c>
      <c r="L189" s="5">
        <f t="shared" si="26"/>
        <v>86.607747020515887</v>
      </c>
      <c r="O189" s="12"/>
    </row>
    <row r="190" spans="2:15" x14ac:dyDescent="0.2">
      <c r="B190">
        <f t="shared" si="27"/>
        <v>9.0914616883115702</v>
      </c>
      <c r="C190" s="18">
        <f t="shared" si="23"/>
        <v>0.5826030765994975</v>
      </c>
      <c r="D190" s="2">
        <f t="shared" si="20"/>
        <v>5.2967135503967828</v>
      </c>
      <c r="E190" s="18">
        <f t="shared" si="21"/>
        <v>21.849489193850047</v>
      </c>
      <c r="F190" s="20">
        <f t="shared" si="24"/>
        <v>10.924744596925025</v>
      </c>
      <c r="G190" s="20">
        <f t="shared" si="24"/>
        <v>-0.7</v>
      </c>
      <c r="H190" s="20">
        <f t="shared" si="24"/>
        <v>-0.7</v>
      </c>
      <c r="I190" s="10">
        <f t="shared" si="25"/>
        <v>9.5247445969250268</v>
      </c>
      <c r="J190" s="19">
        <f t="shared" si="19"/>
        <v>86.593850593896505</v>
      </c>
      <c r="K190">
        <f t="shared" si="22"/>
        <v>0</v>
      </c>
      <c r="L190" s="5">
        <f t="shared" si="26"/>
        <v>86.593850593896505</v>
      </c>
      <c r="O190" s="12"/>
    </row>
    <row r="191" spans="2:15" x14ac:dyDescent="0.2">
      <c r="B191">
        <f t="shared" si="27"/>
        <v>9.0864616883115694</v>
      </c>
      <c r="C191" s="18">
        <f t="shared" si="23"/>
        <v>0.58276741811229349</v>
      </c>
      <c r="D191" s="2">
        <f t="shared" si="20"/>
        <v>5.2952938178736044</v>
      </c>
      <c r="E191" s="18">
        <f t="shared" si="21"/>
        <v>21.856862854361889</v>
      </c>
      <c r="F191" s="20">
        <f t="shared" si="24"/>
        <v>10.928431427180943</v>
      </c>
      <c r="G191" s="20">
        <f t="shared" si="24"/>
        <v>-0.7</v>
      </c>
      <c r="H191" s="20">
        <f t="shared" si="24"/>
        <v>-0.7</v>
      </c>
      <c r="I191" s="10">
        <f t="shared" si="25"/>
        <v>9.5284314271809443</v>
      </c>
      <c r="J191" s="19">
        <f t="shared" si="19"/>
        <v>86.579727112783573</v>
      </c>
      <c r="K191">
        <f t="shared" si="22"/>
        <v>0</v>
      </c>
      <c r="L191" s="5">
        <f t="shared" si="26"/>
        <v>86.579727112783573</v>
      </c>
      <c r="O191" s="12"/>
    </row>
    <row r="192" spans="2:15" x14ac:dyDescent="0.2">
      <c r="B192">
        <f t="shared" si="27"/>
        <v>9.0814616883115686</v>
      </c>
      <c r="C192" s="18">
        <f t="shared" si="23"/>
        <v>0.582930727372028</v>
      </c>
      <c r="D192" s="2">
        <f t="shared" si="20"/>
        <v>5.293863067568668</v>
      </c>
      <c r="E192" s="18">
        <f t="shared" si="21"/>
        <v>21.864195224751271</v>
      </c>
      <c r="F192" s="20">
        <f t="shared" si="24"/>
        <v>10.932097612375637</v>
      </c>
      <c r="G192" s="20">
        <f t="shared" si="24"/>
        <v>-0.7</v>
      </c>
      <c r="H192" s="20">
        <f t="shared" si="24"/>
        <v>-0.7</v>
      </c>
      <c r="I192" s="10">
        <f t="shared" si="25"/>
        <v>9.5320976123756385</v>
      </c>
      <c r="J192" s="19">
        <f t="shared" si="19"/>
        <v>86.565379276035543</v>
      </c>
      <c r="K192">
        <f t="shared" si="22"/>
        <v>0</v>
      </c>
      <c r="L192" s="5">
        <f t="shared" si="26"/>
        <v>86.565379276035543</v>
      </c>
      <c r="O192" s="12"/>
    </row>
    <row r="193" spans="2:15" x14ac:dyDescent="0.2">
      <c r="B193">
        <f t="shared" si="27"/>
        <v>9.0764616883115679</v>
      </c>
      <c r="C193" s="18">
        <f t="shared" si="23"/>
        <v>0.58309301726526575</v>
      </c>
      <c r="D193" s="2">
        <f t="shared" si="20"/>
        <v>5.2924214319301797</v>
      </c>
      <c r="E193" s="18">
        <f t="shared" si="21"/>
        <v>21.871486820480783</v>
      </c>
      <c r="F193" s="20">
        <f t="shared" si="24"/>
        <v>10.93574341024039</v>
      </c>
      <c r="G193" s="20">
        <f t="shared" si="24"/>
        <v>-0.7</v>
      </c>
      <c r="H193" s="20">
        <f t="shared" si="24"/>
        <v>-0.7</v>
      </c>
      <c r="I193" s="10">
        <f t="shared" si="25"/>
        <v>9.5357434102403911</v>
      </c>
      <c r="J193" s="19">
        <f t="shared" si="19"/>
        <v>86.550809732616401</v>
      </c>
      <c r="K193">
        <f t="shared" si="22"/>
        <v>0</v>
      </c>
      <c r="L193" s="5">
        <f t="shared" si="26"/>
        <v>86.550809732616401</v>
      </c>
      <c r="O193" s="12"/>
    </row>
    <row r="194" spans="2:15" x14ac:dyDescent="0.2">
      <c r="B194">
        <f t="shared" si="27"/>
        <v>9.0714616883115671</v>
      </c>
      <c r="C194" s="18">
        <f t="shared" si="23"/>
        <v>0.58325430043875481</v>
      </c>
      <c r="D194" s="2">
        <f t="shared" si="20"/>
        <v>5.2909690409731285</v>
      </c>
      <c r="E194" s="18">
        <f t="shared" si="21"/>
        <v>21.878738147420339</v>
      </c>
      <c r="F194" s="20">
        <f t="shared" si="24"/>
        <v>10.939369073710171</v>
      </c>
      <c r="G194" s="20">
        <f t="shared" si="24"/>
        <v>-0.7</v>
      </c>
      <c r="H194" s="20">
        <f t="shared" si="24"/>
        <v>-0.7</v>
      </c>
      <c r="I194" s="10">
        <f t="shared" si="25"/>
        <v>9.5393690737101728</v>
      </c>
      <c r="J194" s="19">
        <f t="shared" si="19"/>
        <v>86.536021082826039</v>
      </c>
      <c r="K194">
        <f t="shared" si="22"/>
        <v>0</v>
      </c>
      <c r="L194" s="5">
        <f t="shared" si="26"/>
        <v>86.536021082826039</v>
      </c>
      <c r="O194" s="12"/>
    </row>
    <row r="195" spans="2:15" x14ac:dyDescent="0.2">
      <c r="B195">
        <f t="shared" si="27"/>
        <v>9.0664616883115663</v>
      </c>
      <c r="C195" s="18">
        <f t="shared" si="23"/>
        <v>0.5834145893053414</v>
      </c>
      <c r="D195" s="2">
        <f t="shared" si="20"/>
        <v>5.2895060223389043</v>
      </c>
      <c r="E195" s="18">
        <f t="shared" si="21"/>
        <v>21.885949702083806</v>
      </c>
      <c r="F195" s="20">
        <f t="shared" si="24"/>
        <v>10.942974851041903</v>
      </c>
      <c r="G195" s="20">
        <f t="shared" si="24"/>
        <v>-0.7</v>
      </c>
      <c r="H195" s="20">
        <f t="shared" si="24"/>
        <v>-0.7</v>
      </c>
      <c r="I195" s="10">
        <f t="shared" si="25"/>
        <v>9.5429748510419046</v>
      </c>
      <c r="J195" s="19">
        <f t="shared" si="19"/>
        <v>86.521015879492211</v>
      </c>
      <c r="K195">
        <f t="shared" si="22"/>
        <v>0</v>
      </c>
      <c r="L195" s="5">
        <f t="shared" si="26"/>
        <v>86.521015879492211</v>
      </c>
      <c r="O195" s="12"/>
    </row>
    <row r="196" spans="2:15" x14ac:dyDescent="0.2">
      <c r="B196">
        <f t="shared" si="27"/>
        <v>9.0614616883115655</v>
      </c>
      <c r="C196" s="18">
        <f t="shared" si="23"/>
        <v>0.58357389604970222</v>
      </c>
      <c r="D196" s="2">
        <f t="shared" si="20"/>
        <v>5.2880325013530927</v>
      </c>
      <c r="E196" s="18">
        <f t="shared" si="21"/>
        <v>21.893121971858239</v>
      </c>
      <c r="F196" s="20">
        <f t="shared" si="24"/>
        <v>10.946560985929118</v>
      </c>
      <c r="G196" s="20">
        <f t="shared" si="24"/>
        <v>-0.7</v>
      </c>
      <c r="H196" s="20">
        <f t="shared" si="24"/>
        <v>-0.7</v>
      </c>
      <c r="I196" s="10">
        <f t="shared" si="25"/>
        <v>9.5465609859291192</v>
      </c>
      <c r="J196" s="19">
        <f t="shared" si="19"/>
        <v>86.505796629126593</v>
      </c>
      <c r="K196">
        <f t="shared" si="22"/>
        <v>0</v>
      </c>
      <c r="L196" s="5">
        <f t="shared" si="26"/>
        <v>86.505796629126593</v>
      </c>
      <c r="O196" s="12"/>
    </row>
    <row r="197" spans="2:15" x14ac:dyDescent="0.2">
      <c r="B197">
        <f t="shared" si="27"/>
        <v>9.0564616883115647</v>
      </c>
      <c r="C197" s="18">
        <f t="shared" si="23"/>
        <v>0.58373223263390228</v>
      </c>
      <c r="D197" s="2">
        <f t="shared" si="20"/>
        <v>5.2865486010815097</v>
      </c>
      <c r="E197" s="18">
        <f t="shared" si="21"/>
        <v>21.900255435226242</v>
      </c>
      <c r="F197" s="20">
        <f t="shared" si="24"/>
        <v>10.950127717613123</v>
      </c>
      <c r="G197" s="20">
        <f t="shared" si="24"/>
        <v>-0.7</v>
      </c>
      <c r="H197" s="20">
        <f t="shared" si="24"/>
        <v>-0.7</v>
      </c>
      <c r="I197" s="10">
        <f t="shared" si="25"/>
        <v>9.5501277176131243</v>
      </c>
      <c r="J197" s="19">
        <f t="shared" si="19"/>
        <v>86.490365793045626</v>
      </c>
      <c r="K197">
        <f t="shared" si="22"/>
        <v>0</v>
      </c>
      <c r="L197" s="5">
        <f t="shared" si="26"/>
        <v>86.490365793045626</v>
      </c>
      <c r="O197" s="12"/>
    </row>
    <row r="198" spans="2:15" x14ac:dyDescent="0.2">
      <c r="B198">
        <f t="shared" si="27"/>
        <v>9.0514616883115639</v>
      </c>
      <c r="C198" s="18">
        <f t="shared" si="23"/>
        <v>0.58388961080278579</v>
      </c>
      <c r="D198" s="2">
        <f t="shared" si="20"/>
        <v>5.2850544423845651</v>
      </c>
      <c r="E198" s="18">
        <f t="shared" si="21"/>
        <v>21.90735056198158</v>
      </c>
      <c r="F198" s="20">
        <f t="shared" si="24"/>
        <v>10.953675280990788</v>
      </c>
      <c r="G198" s="20">
        <f t="shared" si="24"/>
        <v>-0.7</v>
      </c>
      <c r="H198" s="20">
        <f t="shared" si="24"/>
        <v>-0.7</v>
      </c>
      <c r="I198" s="10">
        <f t="shared" si="25"/>
        <v>9.5536752809907899</v>
      </c>
      <c r="J198" s="19">
        <f t="shared" si="19"/>
        <v>86.474725788457349</v>
      </c>
      <c r="K198">
        <f t="shared" si="22"/>
        <v>0</v>
      </c>
      <c r="L198" s="5">
        <f t="shared" si="26"/>
        <v>86.474725788457349</v>
      </c>
      <c r="O198" s="12"/>
    </row>
    <row r="199" spans="2:15" x14ac:dyDescent="0.2">
      <c r="B199">
        <f t="shared" si="27"/>
        <v>9.0464616883115632</v>
      </c>
      <c r="C199" s="18">
        <f t="shared" si="23"/>
        <v>0.58404604208920263</v>
      </c>
      <c r="D199" s="2">
        <f t="shared" si="20"/>
        <v>5.2835501439699746</v>
      </c>
      <c r="E199" s="18">
        <f t="shared" si="21"/>
        <v>21.914407813438256</v>
      </c>
      <c r="F199" s="20">
        <f t="shared" si="24"/>
        <v>10.957203906719128</v>
      </c>
      <c r="G199" s="20">
        <f t="shared" si="24"/>
        <v>-0.7</v>
      </c>
      <c r="H199" s="20">
        <f t="shared" si="24"/>
        <v>-0.7</v>
      </c>
      <c r="I199" s="10">
        <f t="shared" si="25"/>
        <v>9.5572039067191294</v>
      </c>
      <c r="J199" s="19">
        <f t="shared" si="19"/>
        <v>86.458878989516208</v>
      </c>
      <c r="K199">
        <f t="shared" si="22"/>
        <v>0</v>
      </c>
      <c r="L199" s="5">
        <f t="shared" si="26"/>
        <v>86.458878989516208</v>
      </c>
      <c r="O199" s="12"/>
    </row>
    <row r="200" spans="2:15" x14ac:dyDescent="0.2">
      <c r="B200">
        <f t="shared" si="27"/>
        <v>9.0414616883115624</v>
      </c>
      <c r="C200" s="18">
        <f t="shared" si="23"/>
        <v>0.58420153781908135</v>
      </c>
      <c r="D200" s="2">
        <f t="shared" si="20"/>
        <v>5.2820358224439223</v>
      </c>
      <c r="E200" s="18">
        <f t="shared" si="21"/>
        <v>21.921427642633404</v>
      </c>
      <c r="F200" s="20">
        <f t="shared" si="24"/>
        <v>10.960713821316702</v>
      </c>
      <c r="G200" s="20">
        <f t="shared" si="24"/>
        <v>-0.7</v>
      </c>
      <c r="H200" s="20">
        <f t="shared" si="24"/>
        <v>-0.7</v>
      </c>
      <c r="I200" s="10">
        <f t="shared" si="25"/>
        <v>9.5607138213167033</v>
      </c>
      <c r="J200" s="19">
        <f t="shared" si="19"/>
        <v>86.442827728345804</v>
      </c>
      <c r="K200">
        <f t="shared" si="22"/>
        <v>0</v>
      </c>
      <c r="L200" s="5">
        <f t="shared" si="26"/>
        <v>86.442827728345804</v>
      </c>
      <c r="O200" s="12"/>
    </row>
    <row r="201" spans="2:15" x14ac:dyDescent="0.2">
      <c r="B201">
        <f t="shared" si="27"/>
        <v>9.0364616883115616</v>
      </c>
      <c r="C201" s="18">
        <f t="shared" si="23"/>
        <v>0.5843561091163485</v>
      </c>
      <c r="D201" s="2">
        <f t="shared" si="20"/>
        <v>5.2805115923606936</v>
      </c>
      <c r="E201" s="18">
        <f t="shared" si="21"/>
        <v>21.928410494524087</v>
      </c>
      <c r="F201" s="20">
        <f t="shared" si="24"/>
        <v>10.964205247262045</v>
      </c>
      <c r="G201" s="20">
        <f t="shared" si="24"/>
        <v>-0.7</v>
      </c>
      <c r="H201" s="20">
        <f t="shared" si="24"/>
        <v>-0.7</v>
      </c>
      <c r="I201" s="10">
        <f t="shared" si="25"/>
        <v>9.5642052472620467</v>
      </c>
      <c r="J201" s="19">
        <f t="shared" si="19"/>
        <v>86.426574296031887</v>
      </c>
      <c r="K201">
        <f t="shared" si="22"/>
        <v>0</v>
      </c>
      <c r="L201" s="5">
        <f t="shared" si="26"/>
        <v>86.426574296031887</v>
      </c>
      <c r="O201" s="12"/>
    </row>
    <row r="202" spans="2:15" x14ac:dyDescent="0.2">
      <c r="B202">
        <f t="shared" si="27"/>
        <v>9.0314616883115608</v>
      </c>
      <c r="C202" s="18">
        <f t="shared" si="23"/>
        <v>0.58450976690770451</v>
      </c>
      <c r="D202" s="2">
        <f t="shared" si="20"/>
        <v>5.2789775662708536</v>
      </c>
      <c r="E202" s="18">
        <f t="shared" si="21"/>
        <v>21.93535680617833</v>
      </c>
      <c r="F202" s="20">
        <f t="shared" si="24"/>
        <v>10.967678403089163</v>
      </c>
      <c r="G202" s="20">
        <f t="shared" si="24"/>
        <v>-0.7</v>
      </c>
      <c r="H202" s="20">
        <f t="shared" si="24"/>
        <v>-0.7</v>
      </c>
      <c r="I202" s="10">
        <f t="shared" si="25"/>
        <v>9.5676784030891646</v>
      </c>
      <c r="J202" s="19">
        <f t="shared" si="19"/>
        <v>86.410120943585724</v>
      </c>
      <c r="K202">
        <f t="shared" si="22"/>
        <v>0</v>
      </c>
      <c r="L202" s="5">
        <f t="shared" si="26"/>
        <v>86.410120943585724</v>
      </c>
      <c r="O202" s="12"/>
    </row>
    <row r="203" spans="2:15" x14ac:dyDescent="0.2">
      <c r="B203">
        <f t="shared" si="27"/>
        <v>9.02646168831156</v>
      </c>
      <c r="C203" s="18">
        <f t="shared" si="23"/>
        <v>0.58466252192725909</v>
      </c>
      <c r="D203" s="2">
        <f t="shared" si="20"/>
        <v>5.277433854768022</v>
      </c>
      <c r="E203" s="18">
        <f t="shared" si="21"/>
        <v>21.942267006960513</v>
      </c>
      <c r="F203" s="20">
        <f t="shared" si="24"/>
        <v>10.971133503480257</v>
      </c>
      <c r="G203" s="20">
        <f t="shared" si="24"/>
        <v>-0.7</v>
      </c>
      <c r="H203" s="20">
        <f t="shared" si="24"/>
        <v>-0.7</v>
      </c>
      <c r="I203" s="10">
        <f t="shared" si="25"/>
        <v>9.571133503480258</v>
      </c>
      <c r="J203" s="19">
        <f t="shared" si="19"/>
        <v>86.393469882879742</v>
      </c>
      <c r="K203">
        <f t="shared" si="22"/>
        <v>0</v>
      </c>
      <c r="L203" s="5">
        <f t="shared" si="26"/>
        <v>86.393469882879742</v>
      </c>
      <c r="O203" s="12"/>
    </row>
    <row r="204" spans="2:15" x14ac:dyDescent="0.2">
      <c r="B204">
        <f t="shared" si="27"/>
        <v>9.0214616883115593</v>
      </c>
      <c r="C204" s="18">
        <f t="shared" si="23"/>
        <v>0.58481438472103009</v>
      </c>
      <c r="D204" s="2">
        <f t="shared" si="20"/>
        <v>5.2758805665342701</v>
      </c>
      <c r="E204" s="18">
        <f t="shared" si="21"/>
        <v>21.949141518711354</v>
      </c>
      <c r="F204" s="20">
        <f t="shared" si="24"/>
        <v>10.974570759355679</v>
      </c>
      <c r="G204" s="20">
        <f t="shared" si="24"/>
        <v>-0.7</v>
      </c>
      <c r="H204" s="20">
        <f t="shared" si="24"/>
        <v>-0.7</v>
      </c>
      <c r="I204" s="10">
        <f t="shared" si="25"/>
        <v>9.5745707593556801</v>
      </c>
      <c r="J204" s="19">
        <f t="shared" si="19"/>
        <v>86.376623287555375</v>
      </c>
      <c r="K204">
        <f t="shared" si="22"/>
        <v>0</v>
      </c>
      <c r="L204" s="5">
        <f t="shared" si="26"/>
        <v>86.376623287555375</v>
      </c>
      <c r="O204" s="12"/>
    </row>
    <row r="205" spans="2:15" x14ac:dyDescent="0.2">
      <c r="B205">
        <f t="shared" si="27"/>
        <v>9.0164616883115585</v>
      </c>
      <c r="C205" s="18">
        <f t="shared" si="23"/>
        <v>0.5849653656513133</v>
      </c>
      <c r="D205" s="2">
        <f t="shared" si="20"/>
        <v>5.2743178083842288</v>
      </c>
      <c r="E205" s="18">
        <f t="shared" si="21"/>
        <v>21.955980755922685</v>
      </c>
      <c r="F205" s="20">
        <f t="shared" si="24"/>
        <v>10.977990377961342</v>
      </c>
      <c r="G205" s="20">
        <f t="shared" si="24"/>
        <v>-0.7</v>
      </c>
      <c r="H205" s="20">
        <f t="shared" si="24"/>
        <v>-0.7</v>
      </c>
      <c r="I205" s="10">
        <f t="shared" si="25"/>
        <v>9.5779903779613438</v>
      </c>
      <c r="J205" s="19">
        <f t="shared" si="19"/>
        <v>86.359583293905203</v>
      </c>
      <c r="K205">
        <f t="shared" si="22"/>
        <v>0</v>
      </c>
      <c r="L205" s="5">
        <f t="shared" si="26"/>
        <v>86.359583293905203</v>
      </c>
      <c r="O205" s="12"/>
    </row>
    <row r="206" spans="2:15" x14ac:dyDescent="0.2">
      <c r="B206">
        <f t="shared" si="27"/>
        <v>9.0114616883115577</v>
      </c>
      <c r="C206" s="18">
        <f t="shared" si="23"/>
        <v>0.58511547490092464</v>
      </c>
      <c r="D206" s="2">
        <f t="shared" si="20"/>
        <v>5.2727456853079051</v>
      </c>
      <c r="E206" s="18">
        <f t="shared" si="21"/>
        <v>21.962785125907139</v>
      </c>
      <c r="F206" s="20">
        <f t="shared" si="24"/>
        <v>10.981392562953568</v>
      </c>
      <c r="G206" s="20">
        <f t="shared" si="24"/>
        <v>-0.7</v>
      </c>
      <c r="H206" s="20">
        <f t="shared" si="24"/>
        <v>-0.7</v>
      </c>
      <c r="I206" s="10">
        <f t="shared" si="25"/>
        <v>9.5813925629535692</v>
      </c>
      <c r="J206" s="19">
        <f t="shared" si="19"/>
        <v>86.342352001729367</v>
      </c>
      <c r="K206">
        <f t="shared" si="22"/>
        <v>0</v>
      </c>
      <c r="L206" s="5">
        <f t="shared" si="26"/>
        <v>86.342352001729367</v>
      </c>
      <c r="O206" s="12"/>
    </row>
    <row r="207" spans="2:15" x14ac:dyDescent="0.2">
      <c r="B207">
        <f t="shared" si="27"/>
        <v>9.0064616883115569</v>
      </c>
      <c r="C207" s="18">
        <f t="shared" si="23"/>
        <v>0.58526472247732153</v>
      </c>
      <c r="D207" s="2">
        <f t="shared" si="20"/>
        <v>5.2711643005122921</v>
      </c>
      <c r="E207" s="18">
        <f t="shared" si="21"/>
        <v>21.969555028963011</v>
      </c>
      <c r="F207" s="20">
        <f t="shared" si="24"/>
        <v>10.984777514481506</v>
      </c>
      <c r="G207" s="20">
        <f t="shared" si="24"/>
        <v>-0.7</v>
      </c>
      <c r="H207" s="20">
        <f t="shared" si="24"/>
        <v>-0.7</v>
      </c>
      <c r="I207" s="10">
        <f t="shared" si="25"/>
        <v>9.5847775144815071</v>
      </c>
      <c r="J207" s="19">
        <f t="shared" si="19"/>
        <v>86.324931475167759</v>
      </c>
      <c r="K207">
        <f t="shared" si="22"/>
        <v>0</v>
      </c>
      <c r="L207" s="5">
        <f t="shared" si="26"/>
        <v>86.324931475167759</v>
      </c>
      <c r="O207" s="12"/>
    </row>
    <row r="208" spans="2:15" x14ac:dyDescent="0.2">
      <c r="B208">
        <f t="shared" si="27"/>
        <v>9.0014616883115561</v>
      </c>
      <c r="C208" s="18">
        <f t="shared" si="23"/>
        <v>0.5854131182166068</v>
      </c>
      <c r="D208" s="2">
        <f t="shared" si="20"/>
        <v>5.2695737554617903</v>
      </c>
      <c r="E208" s="18">
        <f t="shared" si="21"/>
        <v>21.976290858534423</v>
      </c>
      <c r="F208" s="20">
        <f t="shared" si="24"/>
        <v>10.988145429267213</v>
      </c>
      <c r="G208" s="20">
        <f t="shared" si="24"/>
        <v>-0.7</v>
      </c>
      <c r="H208" s="20">
        <f t="shared" si="24"/>
        <v>-0.7</v>
      </c>
      <c r="I208" s="10">
        <f t="shared" si="25"/>
        <v>9.5881454292672146</v>
      </c>
      <c r="J208" s="19">
        <f t="shared" si="19"/>
        <v>86.307323743508391</v>
      </c>
      <c r="K208">
        <f t="shared" si="22"/>
        <v>0</v>
      </c>
      <c r="L208" s="5">
        <f t="shared" si="26"/>
        <v>86.307323743508391</v>
      </c>
      <c r="O208" s="12"/>
    </row>
    <row r="209" spans="2:15" x14ac:dyDescent="0.2">
      <c r="B209">
        <f t="shared" si="27"/>
        <v>8.9964616883115553</v>
      </c>
      <c r="C209" s="18">
        <f t="shared" si="23"/>
        <v>0.58556067178741789</v>
      </c>
      <c r="D209" s="2">
        <f t="shared" si="20"/>
        <v>5.2679741499174817</v>
      </c>
      <c r="E209" s="18">
        <f t="shared" si="21"/>
        <v>21.982993001366864</v>
      </c>
      <c r="F209" s="20">
        <f t="shared" si="24"/>
        <v>10.991496500683432</v>
      </c>
      <c r="G209" s="20">
        <f t="shared" si="24"/>
        <v>-0.7</v>
      </c>
      <c r="H209" s="20">
        <f t="shared" si="24"/>
        <v>-0.7</v>
      </c>
      <c r="I209" s="10">
        <f t="shared" si="25"/>
        <v>9.5914965006834336</v>
      </c>
      <c r="J209" s="19">
        <f t="shared" si="19"/>
        <v>86.289530801972859</v>
      </c>
      <c r="K209">
        <f t="shared" si="22"/>
        <v>0</v>
      </c>
      <c r="L209" s="5">
        <f t="shared" si="26"/>
        <v>86.289530801972859</v>
      </c>
      <c r="O209" s="12"/>
    </row>
    <row r="210" spans="2:15" x14ac:dyDescent="0.2">
      <c r="B210">
        <f t="shared" si="27"/>
        <v>8.9914616883115546</v>
      </c>
      <c r="C210" s="18">
        <f t="shared" si="23"/>
        <v>0.5857073926947074</v>
      </c>
      <c r="D210" s="2">
        <f t="shared" si="20"/>
        <v>5.2663655819753128</v>
      </c>
      <c r="E210" s="18">
        <f t="shared" si="21"/>
        <v>21.989661837658446</v>
      </c>
      <c r="F210" s="20">
        <f t="shared" si="24"/>
        <v>10.994830918829225</v>
      </c>
      <c r="G210" s="20">
        <f t="shared" si="24"/>
        <v>-0.7</v>
      </c>
      <c r="H210" s="20">
        <f t="shared" si="24"/>
        <v>-0.7</v>
      </c>
      <c r="I210" s="10">
        <f t="shared" si="25"/>
        <v>9.594830918829226</v>
      </c>
      <c r="J210" s="19">
        <f t="shared" si="19"/>
        <v>86.271554612480131</v>
      </c>
      <c r="K210">
        <f t="shared" si="22"/>
        <v>0</v>
      </c>
      <c r="L210" s="5">
        <f t="shared" si="26"/>
        <v>86.271554612480131</v>
      </c>
      <c r="O210" s="12"/>
    </row>
    <row r="211" spans="2:15" x14ac:dyDescent="0.2">
      <c r="B211">
        <f t="shared" si="27"/>
        <v>8.9864616883115538</v>
      </c>
      <c r="C211" s="18">
        <f t="shared" si="23"/>
        <v>0.58585329028341704</v>
      </c>
      <c r="D211" s="2">
        <f t="shared" si="20"/>
        <v>5.2647481481031946</v>
      </c>
      <c r="E211" s="18">
        <f t="shared" si="21"/>
        <v>21.996297741206835</v>
      </c>
      <c r="F211" s="20">
        <f t="shared" si="24"/>
        <v>10.998148870603419</v>
      </c>
      <c r="G211" s="20">
        <f t="shared" si="24"/>
        <v>-0.7</v>
      </c>
      <c r="H211" s="20">
        <f t="shared" si="24"/>
        <v>-0.7</v>
      </c>
      <c r="I211" s="10">
        <f t="shared" si="25"/>
        <v>9.5981488706034206</v>
      </c>
      <c r="J211" s="19">
        <f t="shared" ref="J211:J274" si="28">B211*I211</f>
        <v>86.253397104388455</v>
      </c>
      <c r="K211">
        <f t="shared" si="22"/>
        <v>0</v>
      </c>
      <c r="L211" s="5">
        <f t="shared" si="26"/>
        <v>86.253397104388455</v>
      </c>
      <c r="O211" s="12"/>
    </row>
    <row r="212" spans="2:15" x14ac:dyDescent="0.2">
      <c r="B212">
        <f t="shared" si="27"/>
        <v>8.981461688311553</v>
      </c>
      <c r="C212" s="18">
        <f t="shared" si="23"/>
        <v>0.58599837374204955</v>
      </c>
      <c r="D212" s="2">
        <f t="shared" ref="D212:D275" si="29">B212*C212</f>
        <v>5.2631219431770928</v>
      </c>
      <c r="E212" s="18">
        <f t="shared" ref="E212:E275" si="30">$E$15*(C212-(B212*$C$12))</f>
        <v>22.002901079552135</v>
      </c>
      <c r="F212" s="20">
        <f t="shared" si="24"/>
        <v>11.001450539776066</v>
      </c>
      <c r="G212" s="20">
        <f t="shared" si="24"/>
        <v>-0.7</v>
      </c>
      <c r="H212" s="20">
        <f t="shared" si="24"/>
        <v>-0.7</v>
      </c>
      <c r="I212" s="10">
        <f t="shared" si="25"/>
        <v>9.6014505397760672</v>
      </c>
      <c r="J212" s="19">
        <f t="shared" si="28"/>
        <v>86.235060175217029</v>
      </c>
      <c r="K212">
        <f t="shared" ref="K212:K275" si="31">IF(I212&gt;$L$15,J212,0)</f>
        <v>0</v>
      </c>
      <c r="L212" s="5">
        <f t="shared" si="26"/>
        <v>86.235060175217029</v>
      </c>
      <c r="O212" s="12"/>
    </row>
    <row r="213" spans="2:15" x14ac:dyDescent="0.2">
      <c r="B213">
        <f t="shared" si="27"/>
        <v>8.9764616883115522</v>
      </c>
      <c r="C213" s="18">
        <f t="shared" ref="C213:C276" si="32">$C$10*LN((-B213+$C$5)/$C$11)</f>
        <v>0.58614265210614036</v>
      </c>
      <c r="D213" s="2">
        <f t="shared" si="29"/>
        <v>5.2614870605160959</v>
      </c>
      <c r="E213" s="18">
        <f t="shared" si="30"/>
        <v>22.009472214115764</v>
      </c>
      <c r="F213" s="20">
        <f t="shared" ref="F213:H276" si="33">IF($B213&lt;F$17,(F$12*$C$10*LN((-$B213+F$17)/$C$11))+(($E$14-F$12)*$C$10*LN((-$B213+$C$5)/$C$11))-$C$12*$E$14*$B213,-$C$13)</f>
        <v>11.004736107057884</v>
      </c>
      <c r="G213" s="20">
        <f t="shared" si="33"/>
        <v>-0.7</v>
      </c>
      <c r="H213" s="20">
        <f t="shared" si="33"/>
        <v>-0.7</v>
      </c>
      <c r="I213" s="10">
        <f t="shared" ref="I213:I276" si="34">F213+G213+H213</f>
        <v>9.6047361070578852</v>
      </c>
      <c r="J213" s="19">
        <f t="shared" si="28"/>
        <v>86.216545691347747</v>
      </c>
      <c r="K213">
        <f t="shared" si="31"/>
        <v>0</v>
      </c>
      <c r="L213" s="5">
        <f t="shared" ref="L213:L276" si="35">IF(I213&lt;$L$15,J213,0)</f>
        <v>86.216545691347747</v>
      </c>
      <c r="O213" s="12"/>
    </row>
    <row r="214" spans="2:15" x14ac:dyDescent="0.2">
      <c r="B214">
        <f t="shared" si="27"/>
        <v>8.9714616883115514</v>
      </c>
      <c r="C214" s="18">
        <f t="shared" si="32"/>
        <v>0.58628613426163501</v>
      </c>
      <c r="D214" s="2">
        <f t="shared" si="29"/>
        <v>5.2598435919165407</v>
      </c>
      <c r="E214" s="18">
        <f t="shared" si="30"/>
        <v>22.016011500335551</v>
      </c>
      <c r="F214" s="20">
        <f t="shared" si="33"/>
        <v>11.008005750167776</v>
      </c>
      <c r="G214" s="20">
        <f t="shared" si="33"/>
        <v>-0.7</v>
      </c>
      <c r="H214" s="20">
        <f t="shared" si="33"/>
        <v>-0.7</v>
      </c>
      <c r="I214" s="10">
        <f t="shared" si="34"/>
        <v>9.6080057501677771</v>
      </c>
      <c r="J214" s="19">
        <f t="shared" si="28"/>
        <v>86.197855488707305</v>
      </c>
      <c r="K214">
        <f t="shared" si="31"/>
        <v>0</v>
      </c>
      <c r="L214" s="5">
        <f t="shared" si="35"/>
        <v>86.197855488707305</v>
      </c>
      <c r="O214" s="12"/>
    </row>
    <row r="215" spans="2:15" x14ac:dyDescent="0.2">
      <c r="B215">
        <f t="shared" si="27"/>
        <v>8.9664616883115507</v>
      </c>
      <c r="C215" s="18">
        <f t="shared" si="32"/>
        <v>0.58642882894817283</v>
      </c>
      <c r="D215" s="2">
        <f t="shared" si="29"/>
        <v>5.258191627685199</v>
      </c>
      <c r="E215" s="18">
        <f t="shared" si="30"/>
        <v>22.022519287797063</v>
      </c>
      <c r="F215" s="20">
        <f t="shared" si="33"/>
        <v>11.011259643898534</v>
      </c>
      <c r="G215" s="20">
        <f t="shared" si="33"/>
        <v>-0.7</v>
      </c>
      <c r="H215" s="20">
        <f t="shared" si="33"/>
        <v>-0.7</v>
      </c>
      <c r="I215" s="10">
        <f t="shared" si="34"/>
        <v>9.6112596438985349</v>
      </c>
      <c r="J215" s="19">
        <f t="shared" si="28"/>
        <v>86.178991373431131</v>
      </c>
      <c r="K215">
        <f t="shared" si="31"/>
        <v>0</v>
      </c>
      <c r="L215" s="5">
        <f t="shared" si="35"/>
        <v>86.178991373431131</v>
      </c>
      <c r="O215" s="12"/>
    </row>
    <row r="216" spans="2:15" x14ac:dyDescent="0.2">
      <c r="B216">
        <f t="shared" si="27"/>
        <v>8.9614616883115499</v>
      </c>
      <c r="C216" s="18">
        <f t="shared" si="32"/>
        <v>0.58657074476228133</v>
      </c>
      <c r="D216" s="2">
        <f t="shared" si="29"/>
        <v>5.2565312566715567</v>
      </c>
      <c r="E216" s="18">
        <f t="shared" si="30"/>
        <v>22.028995920361403</v>
      </c>
      <c r="F216" s="20">
        <f t="shared" si="33"/>
        <v>11.014497960180703</v>
      </c>
      <c r="G216" s="20">
        <f t="shared" si="33"/>
        <v>-0.7</v>
      </c>
      <c r="H216" s="20">
        <f t="shared" si="33"/>
        <v>-0.7</v>
      </c>
      <c r="I216" s="10">
        <f t="shared" si="34"/>
        <v>9.6144979601807048</v>
      </c>
      <c r="J216" s="19">
        <f t="shared" si="28"/>
        <v>86.159955122508933</v>
      </c>
      <c r="K216">
        <f t="shared" si="31"/>
        <v>0</v>
      </c>
      <c r="L216" s="5">
        <f t="shared" si="35"/>
        <v>86.159955122508933</v>
      </c>
      <c r="O216" s="12"/>
    </row>
    <row r="217" spans="2:15" x14ac:dyDescent="0.2">
      <c r="B217">
        <f t="shared" si="27"/>
        <v>8.9564616883115491</v>
      </c>
      <c r="C217" s="18">
        <f t="shared" si="32"/>
        <v>0.58671189016048386</v>
      </c>
      <c r="D217" s="2">
        <f t="shared" si="29"/>
        <v>5.2548625662992272</v>
      </c>
      <c r="E217" s="18">
        <f t="shared" si="30"/>
        <v>22.035441736289506</v>
      </c>
      <c r="F217" s="20">
        <f t="shared" si="33"/>
        <v>11.017720868144753</v>
      </c>
      <c r="G217" s="20">
        <f t="shared" si="33"/>
        <v>-0.7</v>
      </c>
      <c r="H217" s="20">
        <f t="shared" si="33"/>
        <v>-0.7</v>
      </c>
      <c r="I217" s="10">
        <f t="shared" si="34"/>
        <v>9.6177208681447546</v>
      </c>
      <c r="J217" s="19">
        <f t="shared" si="28"/>
        <v>86.140748484412981</v>
      </c>
      <c r="K217">
        <f t="shared" si="31"/>
        <v>0</v>
      </c>
      <c r="L217" s="5">
        <f t="shared" si="35"/>
        <v>86.140748484412981</v>
      </c>
      <c r="O217" s="12"/>
    </row>
    <row r="218" spans="2:15" x14ac:dyDescent="0.2">
      <c r="B218">
        <f t="shared" si="27"/>
        <v>8.9514616883115483</v>
      </c>
      <c r="C218" s="18">
        <f t="shared" si="32"/>
        <v>0.58685227346232349</v>
      </c>
      <c r="D218" s="2">
        <f t="shared" si="29"/>
        <v>5.2531856425965211</v>
      </c>
      <c r="E218" s="18">
        <f t="shared" si="30"/>
        <v>22.041857068363093</v>
      </c>
      <c r="F218" s="20">
        <f t="shared" si="33"/>
        <v>11.020928534181545</v>
      </c>
      <c r="G218" s="20">
        <f t="shared" si="33"/>
        <v>-0.7</v>
      </c>
      <c r="H218" s="20">
        <f t="shared" si="33"/>
        <v>-0.7</v>
      </c>
      <c r="I218" s="10">
        <f t="shared" si="34"/>
        <v>9.6209285341815463</v>
      </c>
      <c r="J218" s="19">
        <f t="shared" si="28"/>
        <v>86.121373179709494</v>
      </c>
      <c r="K218">
        <f t="shared" si="31"/>
        <v>0</v>
      </c>
      <c r="L218" s="5">
        <f t="shared" si="35"/>
        <v>86.121373179709494</v>
      </c>
      <c r="O218" s="12"/>
    </row>
    <row r="219" spans="2:15" x14ac:dyDescent="0.2">
      <c r="B219">
        <f t="shared" si="27"/>
        <v>8.9464616883115475</v>
      </c>
      <c r="C219" s="18">
        <f t="shared" si="32"/>
        <v>0.58699190285330505</v>
      </c>
      <c r="D219" s="2">
        <f t="shared" si="29"/>
        <v>5.2515005702261872</v>
      </c>
      <c r="E219" s="18">
        <f t="shared" si="30"/>
        <v>22.048242244002356</v>
      </c>
      <c r="F219" s="20">
        <f t="shared" si="33"/>
        <v>11.024121122001178</v>
      </c>
      <c r="G219" s="20">
        <f t="shared" si="33"/>
        <v>-0.7</v>
      </c>
      <c r="H219" s="20">
        <f t="shared" si="33"/>
        <v>-0.7</v>
      </c>
      <c r="I219" s="10">
        <f t="shared" si="34"/>
        <v>9.6241211220011795</v>
      </c>
      <c r="J219" s="19">
        <f t="shared" si="28"/>
        <v>86.1018309016535</v>
      </c>
      <c r="K219">
        <f t="shared" si="31"/>
        <v>0</v>
      </c>
      <c r="L219" s="5">
        <f t="shared" si="35"/>
        <v>86.1018309016535</v>
      </c>
      <c r="O219" s="12"/>
    </row>
    <row r="220" spans="2:15" x14ac:dyDescent="0.2">
      <c r="B220">
        <f t="shared" si="27"/>
        <v>8.9414616883115468</v>
      </c>
      <c r="C220" s="18">
        <f t="shared" si="32"/>
        <v>0.58713078638776006</v>
      </c>
      <c r="D220" s="2">
        <f t="shared" si="29"/>
        <v>5.2498074325143875</v>
      </c>
      <c r="E220" s="18">
        <f t="shared" si="30"/>
        <v>22.054597585380552</v>
      </c>
      <c r="F220" s="20">
        <f t="shared" si="33"/>
        <v>11.027298792690278</v>
      </c>
      <c r="G220" s="20">
        <f t="shared" si="33"/>
        <v>-0.7</v>
      </c>
      <c r="H220" s="20">
        <f t="shared" si="33"/>
        <v>-0.7</v>
      </c>
      <c r="I220" s="10">
        <f t="shared" si="34"/>
        <v>9.6272987926902793</v>
      </c>
      <c r="J220" s="19">
        <f t="shared" si="28"/>
        <v>86.082123316768147</v>
      </c>
      <c r="K220">
        <f t="shared" si="31"/>
        <v>0</v>
      </c>
      <c r="L220" s="5">
        <f t="shared" si="35"/>
        <v>86.082123316768147</v>
      </c>
      <c r="O220" s="12"/>
    </row>
    <row r="221" spans="2:15" x14ac:dyDescent="0.2">
      <c r="B221">
        <f t="shared" si="27"/>
        <v>8.936461688311546</v>
      </c>
      <c r="C221" s="18">
        <f t="shared" si="32"/>
        <v>0.58726893199163388</v>
      </c>
      <c r="D221" s="2">
        <f t="shared" si="29"/>
        <v>5.2481063114788746</v>
      </c>
      <c r="E221" s="18">
        <f t="shared" si="30"/>
        <v>22.060923409535505</v>
      </c>
      <c r="F221" s="20">
        <f t="shared" si="33"/>
        <v>11.030461704767754</v>
      </c>
      <c r="G221" s="20">
        <f t="shared" si="33"/>
        <v>-0.7</v>
      </c>
      <c r="H221" s="20">
        <f t="shared" si="33"/>
        <v>-0.7</v>
      </c>
      <c r="I221" s="10">
        <f t="shared" si="34"/>
        <v>9.6304617047677556</v>
      </c>
      <c r="J221" s="19">
        <f t="shared" si="28"/>
        <v>86.062252065408543</v>
      </c>
      <c r="K221">
        <f t="shared" si="31"/>
        <v>0</v>
      </c>
      <c r="L221" s="5">
        <f t="shared" si="35"/>
        <v>86.062252065408543</v>
      </c>
      <c r="O221" s="12"/>
    </row>
    <row r="222" spans="2:15" x14ac:dyDescent="0.2">
      <c r="B222">
        <f t="shared" si="27"/>
        <v>8.9314616883115452</v>
      </c>
      <c r="C222" s="18">
        <f t="shared" si="32"/>
        <v>0.58740634746519982</v>
      </c>
      <c r="D222" s="2">
        <f t="shared" si="29"/>
        <v>5.2463972878564515</v>
      </c>
      <c r="E222" s="18">
        <f t="shared" si="30"/>
        <v>22.067220028478147</v>
      </c>
      <c r="F222" s="20">
        <f t="shared" si="33"/>
        <v>11.033610014239073</v>
      </c>
      <c r="G222" s="20">
        <f t="shared" si="33"/>
        <v>-0.7</v>
      </c>
      <c r="H222" s="20">
        <f t="shared" si="33"/>
        <v>-0.7</v>
      </c>
      <c r="I222" s="10">
        <f t="shared" si="34"/>
        <v>9.6336100142390748</v>
      </c>
      <c r="J222" s="19">
        <f t="shared" si="28"/>
        <v>86.042218762310739</v>
      </c>
      <c r="K222">
        <f t="shared" si="31"/>
        <v>0</v>
      </c>
      <c r="L222" s="5">
        <f t="shared" si="35"/>
        <v>86.042218762310739</v>
      </c>
      <c r="O222" s="12"/>
    </row>
    <row r="223" spans="2:15" x14ac:dyDescent="0.2">
      <c r="B223">
        <f t="shared" si="27"/>
        <v>8.9264616883115444</v>
      </c>
      <c r="C223" s="18">
        <f t="shared" si="32"/>
        <v>0.58754304048570283</v>
      </c>
      <c r="D223" s="2">
        <f t="shared" si="29"/>
        <v>5.244680441129705</v>
      </c>
      <c r="E223" s="18">
        <f t="shared" si="30"/>
        <v>22.073487749298266</v>
      </c>
      <c r="F223" s="20">
        <f t="shared" si="33"/>
        <v>11.036743874649131</v>
      </c>
      <c r="G223" s="20">
        <f t="shared" si="33"/>
        <v>-0.7</v>
      </c>
      <c r="H223" s="20">
        <f t="shared" si="33"/>
        <v>-0.7</v>
      </c>
      <c r="I223" s="10">
        <f t="shared" si="34"/>
        <v>9.6367438746491327</v>
      </c>
      <c r="J223" s="19">
        <f t="shared" si="28"/>
        <v>86.022024997126437</v>
      </c>
      <c r="K223">
        <f t="shared" si="31"/>
        <v>0</v>
      </c>
      <c r="L223" s="5">
        <f t="shared" si="35"/>
        <v>86.022024997126437</v>
      </c>
      <c r="O223" s="12"/>
    </row>
    <row r="224" spans="2:15" x14ac:dyDescent="0.2">
      <c r="B224">
        <f t="shared" si="27"/>
        <v>8.9214616883115436</v>
      </c>
      <c r="C224" s="18">
        <f t="shared" si="32"/>
        <v>0.5876790186099321</v>
      </c>
      <c r="D224" s="2">
        <f t="shared" si="29"/>
        <v>5.2429558495530362</v>
      </c>
      <c r="E224" s="18">
        <f t="shared" si="30"/>
        <v>22.079726874267436</v>
      </c>
      <c r="F224" s="20">
        <f t="shared" si="33"/>
        <v>11.03986343713372</v>
      </c>
      <c r="G224" s="20">
        <f t="shared" si="33"/>
        <v>-0.7</v>
      </c>
      <c r="H224" s="20">
        <f t="shared" si="33"/>
        <v>-0.7</v>
      </c>
      <c r="I224" s="10">
        <f t="shared" si="34"/>
        <v>9.6398634371337213</v>
      </c>
      <c r="J224" s="19">
        <f t="shared" si="28"/>
        <v>86.001672334943734</v>
      </c>
      <c r="K224">
        <f t="shared" si="31"/>
        <v>0</v>
      </c>
      <c r="L224" s="5">
        <f t="shared" si="35"/>
        <v>86.001672334943734</v>
      </c>
      <c r="O224" s="12"/>
    </row>
    <row r="225" spans="2:15" x14ac:dyDescent="0.2">
      <c r="B225">
        <f t="shared" si="27"/>
        <v>8.9164616883115428</v>
      </c>
      <c r="C225" s="18">
        <f t="shared" si="32"/>
        <v>0.58781428927672918</v>
      </c>
      <c r="D225" s="2">
        <f t="shared" si="29"/>
        <v>5.2412235901780342</v>
      </c>
      <c r="E225" s="18">
        <f t="shared" si="30"/>
        <v>22.085937700939322</v>
      </c>
      <c r="F225" s="20">
        <f t="shared" si="33"/>
        <v>11.042968850469659</v>
      </c>
      <c r="G225" s="20">
        <f t="shared" si="33"/>
        <v>-0.7</v>
      </c>
      <c r="H225" s="20">
        <f t="shared" si="33"/>
        <v>-0.7</v>
      </c>
      <c r="I225" s="10">
        <f t="shared" si="34"/>
        <v>9.6429688504696607</v>
      </c>
      <c r="J225" s="19">
        <f t="shared" si="28"/>
        <v>85.981162316794325</v>
      </c>
      <c r="K225">
        <f t="shared" si="31"/>
        <v>0</v>
      </c>
      <c r="L225" s="5">
        <f t="shared" si="35"/>
        <v>85.981162316794325</v>
      </c>
      <c r="O225" s="12"/>
    </row>
    <row r="226" spans="2:15" x14ac:dyDescent="0.2">
      <c r="B226">
        <f t="shared" si="27"/>
        <v>8.9114616883115421</v>
      </c>
      <c r="C226" s="18">
        <f t="shared" si="32"/>
        <v>0.58794885980942846</v>
      </c>
      <c r="D226" s="2">
        <f t="shared" si="29"/>
        <v>5.2394837388781754</v>
      </c>
      <c r="E226" s="18">
        <f t="shared" si="30"/>
        <v>22.092120522247292</v>
      </c>
      <c r="F226" s="20">
        <f t="shared" si="33"/>
        <v>11.046060261123646</v>
      </c>
      <c r="G226" s="20">
        <f t="shared" si="33"/>
        <v>-0.7</v>
      </c>
      <c r="H226" s="20">
        <f t="shared" si="33"/>
        <v>-0.7</v>
      </c>
      <c r="I226" s="10">
        <f t="shared" si="34"/>
        <v>9.6460602611236475</v>
      </c>
      <c r="J226" s="19">
        <f t="shared" si="28"/>
        <v>85.960496460147809</v>
      </c>
      <c r="K226">
        <f t="shared" si="31"/>
        <v>0</v>
      </c>
      <c r="L226" s="5">
        <f t="shared" si="35"/>
        <v>85.960496460147809</v>
      </c>
      <c r="O226" s="12"/>
    </row>
    <row r="227" spans="2:15" x14ac:dyDescent="0.2">
      <c r="B227">
        <f t="shared" si="27"/>
        <v>8.9064616883115413</v>
      </c>
      <c r="C227" s="18">
        <f t="shared" si="32"/>
        <v>0.58808273741823758</v>
      </c>
      <c r="D227" s="2">
        <f t="shared" si="29"/>
        <v>5.2377363703729092</v>
      </c>
      <c r="E227" s="18">
        <f t="shared" si="30"/>
        <v>22.098275626599655</v>
      </c>
      <c r="F227" s="20">
        <f t="shared" si="33"/>
        <v>11.049137813299827</v>
      </c>
      <c r="G227" s="20">
        <f t="shared" si="33"/>
        <v>-0.7</v>
      </c>
      <c r="H227" s="20">
        <f t="shared" si="33"/>
        <v>-0.7</v>
      </c>
      <c r="I227" s="10">
        <f t="shared" si="34"/>
        <v>9.6491378132998289</v>
      </c>
      <c r="J227" s="19">
        <f t="shared" si="28"/>
        <v>85.939676259393124</v>
      </c>
      <c r="K227">
        <f t="shared" si="31"/>
        <v>0</v>
      </c>
      <c r="L227" s="5">
        <f t="shared" si="35"/>
        <v>85.939676259393124</v>
      </c>
      <c r="O227" s="12"/>
    </row>
    <row r="228" spans="2:15" x14ac:dyDescent="0.2">
      <c r="B228">
        <f t="shared" si="27"/>
        <v>8.9014616883115405</v>
      </c>
      <c r="C228" s="18">
        <f t="shared" si="32"/>
        <v>0.58821592920255461</v>
      </c>
      <c r="D228" s="2">
        <f t="shared" si="29"/>
        <v>5.2359815582511136</v>
      </c>
      <c r="E228" s="18">
        <f t="shared" si="30"/>
        <v>22.104403297972336</v>
      </c>
      <c r="F228" s="20">
        <f t="shared" si="33"/>
        <v>11.052201648986168</v>
      </c>
      <c r="G228" s="20">
        <f t="shared" si="33"/>
        <v>-0.7</v>
      </c>
      <c r="H228" s="20">
        <f t="shared" si="33"/>
        <v>-0.7</v>
      </c>
      <c r="I228" s="10">
        <f t="shared" si="34"/>
        <v>9.6522016489861695</v>
      </c>
      <c r="J228" s="19">
        <f t="shared" si="28"/>
        <v>85.918703186307866</v>
      </c>
      <c r="K228">
        <f t="shared" si="31"/>
        <v>0</v>
      </c>
      <c r="L228" s="5">
        <f t="shared" si="35"/>
        <v>85.918703186307866</v>
      </c>
      <c r="O228" s="12"/>
    </row>
    <row r="229" spans="2:15" x14ac:dyDescent="0.2">
      <c r="B229">
        <f t="shared" si="27"/>
        <v>8.8964616883115397</v>
      </c>
      <c r="C229" s="18">
        <f t="shared" si="32"/>
        <v>0.58834844215322757</v>
      </c>
      <c r="D229" s="2">
        <f t="shared" si="29"/>
        <v>5.2342193749939669</v>
      </c>
      <c r="E229" s="18">
        <f t="shared" si="30"/>
        <v>22.110503815999255</v>
      </c>
      <c r="F229" s="20">
        <f t="shared" si="33"/>
        <v>11.055251907999629</v>
      </c>
      <c r="G229" s="20">
        <f t="shared" si="33"/>
        <v>-0.7</v>
      </c>
      <c r="H229" s="20">
        <f t="shared" si="33"/>
        <v>-0.7</v>
      </c>
      <c r="I229" s="10">
        <f t="shared" si="34"/>
        <v>9.6552519079996308</v>
      </c>
      <c r="J229" s="19">
        <f t="shared" si="28"/>
        <v>85.897578690515616</v>
      </c>
      <c r="K229">
        <f t="shared" si="31"/>
        <v>0</v>
      </c>
      <c r="L229" s="5">
        <f t="shared" si="35"/>
        <v>85.897578690515616</v>
      </c>
      <c r="O229" s="12"/>
    </row>
    <row r="230" spans="2:15" x14ac:dyDescent="0.2">
      <c r="B230">
        <f t="shared" ref="B230:B293" si="36">B229-$C$16</f>
        <v>8.8914616883115389</v>
      </c>
      <c r="C230" s="18">
        <f t="shared" si="32"/>
        <v>0.58848028315475598</v>
      </c>
      <c r="D230" s="2">
        <f t="shared" si="29"/>
        <v>5.2324498919972386</v>
      </c>
      <c r="E230" s="18">
        <f t="shared" si="30"/>
        <v>22.116577456060394</v>
      </c>
      <c r="F230" s="20">
        <f t="shared" si="33"/>
        <v>11.058288728030195</v>
      </c>
      <c r="G230" s="20">
        <f t="shared" si="33"/>
        <v>-0.7</v>
      </c>
      <c r="H230" s="20">
        <f t="shared" si="33"/>
        <v>-0.7</v>
      </c>
      <c r="I230" s="10">
        <f t="shared" si="34"/>
        <v>9.6582887280301968</v>
      </c>
      <c r="J230" s="19">
        <f t="shared" si="28"/>
        <v>85.876304199931681</v>
      </c>
      <c r="K230">
        <f t="shared" si="31"/>
        <v>0</v>
      </c>
      <c r="L230" s="5">
        <f t="shared" si="35"/>
        <v>85.876304199931681</v>
      </c>
      <c r="O230" s="12"/>
    </row>
    <row r="231" spans="2:15" x14ac:dyDescent="0.2">
      <c r="B231">
        <f t="shared" si="36"/>
        <v>8.8864616883115382</v>
      </c>
      <c r="C231" s="18">
        <f t="shared" si="32"/>
        <v>0.58861145898743716</v>
      </c>
      <c r="D231" s="2">
        <f t="shared" si="29"/>
        <v>5.2306731795930181</v>
      </c>
      <c r="E231" s="18">
        <f t="shared" si="30"/>
        <v>22.122624489367642</v>
      </c>
      <c r="F231" s="20">
        <f t="shared" si="33"/>
        <v>11.061312244683821</v>
      </c>
      <c r="G231" s="20">
        <f t="shared" si="33"/>
        <v>-0.7</v>
      </c>
      <c r="H231" s="20">
        <f t="shared" si="33"/>
        <v>-0.7</v>
      </c>
      <c r="I231" s="10">
        <f t="shared" si="34"/>
        <v>9.6613122446838222</v>
      </c>
      <c r="J231" s="19">
        <f t="shared" si="28"/>
        <v>85.854881121197934</v>
      </c>
      <c r="K231">
        <f t="shared" si="31"/>
        <v>0</v>
      </c>
      <c r="L231" s="5">
        <f t="shared" si="35"/>
        <v>85.854881121197934</v>
      </c>
      <c r="O231" s="12"/>
    </row>
    <row r="232" spans="2:15" x14ac:dyDescent="0.2">
      <c r="B232">
        <f t="shared" si="36"/>
        <v>8.8814616883115374</v>
      </c>
      <c r="C232" s="18">
        <f t="shared" si="32"/>
        <v>0.58874197632945857</v>
      </c>
      <c r="D232" s="2">
        <f t="shared" si="29"/>
        <v>5.2288893070709044</v>
      </c>
      <c r="E232" s="18">
        <f t="shared" si="30"/>
        <v>22.128645183048498</v>
      </c>
      <c r="F232" s="20">
        <f t="shared" si="33"/>
        <v>11.064322591524249</v>
      </c>
      <c r="G232" s="20">
        <f t="shared" si="33"/>
        <v>-0.7</v>
      </c>
      <c r="H232" s="20">
        <f t="shared" si="33"/>
        <v>-0.7</v>
      </c>
      <c r="I232" s="10">
        <f t="shared" si="34"/>
        <v>9.6643225915242503</v>
      </c>
      <c r="J232" s="19">
        <f t="shared" si="28"/>
        <v>85.833310840106307</v>
      </c>
      <c r="K232">
        <f t="shared" si="31"/>
        <v>0</v>
      </c>
      <c r="L232" s="5">
        <f t="shared" si="35"/>
        <v>85.833310840106307</v>
      </c>
      <c r="O232" s="12"/>
    </row>
    <row r="233" spans="2:15" x14ac:dyDescent="0.2">
      <c r="B233">
        <f t="shared" si="36"/>
        <v>8.8764616883115366</v>
      </c>
      <c r="C233" s="18">
        <f t="shared" si="32"/>
        <v>0.58887184175893803</v>
      </c>
      <c r="D233" s="2">
        <f t="shared" si="29"/>
        <v>5.2270983426986675</v>
      </c>
      <c r="E233" s="18">
        <f t="shared" si="30"/>
        <v>22.134639800227674</v>
      </c>
      <c r="F233" s="20">
        <f t="shared" si="33"/>
        <v>11.067319900113839</v>
      </c>
      <c r="G233" s="20">
        <f t="shared" si="33"/>
        <v>-0.7</v>
      </c>
      <c r="H233" s="20">
        <f t="shared" si="33"/>
        <v>-0.7</v>
      </c>
      <c r="I233" s="10">
        <f t="shared" si="34"/>
        <v>9.6673199001138403</v>
      </c>
      <c r="J233" s="19">
        <f t="shared" si="28"/>
        <v>85.811594722012217</v>
      </c>
      <c r="K233">
        <f t="shared" si="31"/>
        <v>0</v>
      </c>
      <c r="L233" s="5">
        <f t="shared" si="35"/>
        <v>85.811594722012217</v>
      </c>
      <c r="O233" s="12"/>
    </row>
    <row r="234" spans="2:15" x14ac:dyDescent="0.2">
      <c r="B234">
        <f t="shared" si="36"/>
        <v>8.8714616883115358</v>
      </c>
      <c r="C234" s="18">
        <f t="shared" si="32"/>
        <v>0.58900106175591294</v>
      </c>
      <c r="D234" s="2">
        <f t="shared" si="29"/>
        <v>5.2253003537423988</v>
      </c>
      <c r="E234" s="18">
        <f t="shared" si="30"/>
        <v>22.14060860010667</v>
      </c>
      <c r="F234" s="20">
        <f t="shared" si="33"/>
        <v>11.070304300053335</v>
      </c>
      <c r="G234" s="20">
        <f t="shared" si="33"/>
        <v>-0.7</v>
      </c>
      <c r="H234" s="20">
        <f t="shared" si="33"/>
        <v>-0.7</v>
      </c>
      <c r="I234" s="10">
        <f t="shared" si="34"/>
        <v>9.6703043000533366</v>
      </c>
      <c r="J234" s="19">
        <f t="shared" si="28"/>
        <v>85.789734112237483</v>
      </c>
      <c r="K234">
        <f t="shared" si="31"/>
        <v>0</v>
      </c>
      <c r="L234" s="5">
        <f t="shared" si="35"/>
        <v>85.789734112237483</v>
      </c>
      <c r="O234" s="12"/>
    </row>
    <row r="235" spans="2:15" x14ac:dyDescent="0.2">
      <c r="B235">
        <f t="shared" si="36"/>
        <v>8.866461688311535</v>
      </c>
      <c r="C235" s="18">
        <f t="shared" si="32"/>
        <v>0.58912964270428048</v>
      </c>
      <c r="D235" s="2">
        <f t="shared" si="29"/>
        <v>5.2234954064861663</v>
      </c>
      <c r="E235" s="18">
        <f t="shared" si="30"/>
        <v>22.146551838041372</v>
      </c>
      <c r="F235" s="20">
        <f t="shared" si="33"/>
        <v>11.073275919020686</v>
      </c>
      <c r="G235" s="20">
        <f t="shared" si="33"/>
        <v>-0.7</v>
      </c>
      <c r="H235" s="20">
        <f t="shared" si="33"/>
        <v>-0.7</v>
      </c>
      <c r="I235" s="10">
        <f t="shared" si="34"/>
        <v>9.6732759190206874</v>
      </c>
      <c r="J235" s="19">
        <f t="shared" si="28"/>
        <v>85.767730336463487</v>
      </c>
      <c r="K235">
        <f t="shared" si="31"/>
        <v>0</v>
      </c>
      <c r="L235" s="5">
        <f t="shared" si="35"/>
        <v>85.767730336463487</v>
      </c>
      <c r="O235" s="12"/>
    </row>
    <row r="236" spans="2:15" x14ac:dyDescent="0.2">
      <c r="B236">
        <f t="shared" si="36"/>
        <v>8.8614616883115342</v>
      </c>
      <c r="C236" s="18">
        <f t="shared" si="32"/>
        <v>0.58925759089369034</v>
      </c>
      <c r="D236" s="2">
        <f t="shared" si="29"/>
        <v>5.2216835662511887</v>
      </c>
      <c r="E236" s="18">
        <f t="shared" si="30"/>
        <v>22.152469765617766</v>
      </c>
      <c r="F236" s="20">
        <f t="shared" si="33"/>
        <v>11.076234882808883</v>
      </c>
      <c r="G236" s="20">
        <f t="shared" si="33"/>
        <v>-0.7</v>
      </c>
      <c r="H236" s="20">
        <f t="shared" si="33"/>
        <v>-0.7</v>
      </c>
      <c r="I236" s="10">
        <f t="shared" si="34"/>
        <v>9.6762348828088847</v>
      </c>
      <c r="J236" s="19">
        <f t="shared" si="28"/>
        <v>85.745584701114581</v>
      </c>
      <c r="K236">
        <f t="shared" si="31"/>
        <v>0</v>
      </c>
      <c r="L236" s="5">
        <f t="shared" si="35"/>
        <v>85.745584701114581</v>
      </c>
      <c r="O236" s="12"/>
    </row>
    <row r="237" spans="2:15" x14ac:dyDescent="0.2">
      <c r="B237">
        <f t="shared" si="36"/>
        <v>8.8564616883115335</v>
      </c>
      <c r="C237" s="18">
        <f t="shared" si="32"/>
        <v>0.58938491252139036</v>
      </c>
      <c r="D237" s="2">
        <f t="shared" si="29"/>
        <v>5.2198648974145385</v>
      </c>
      <c r="E237" s="18">
        <f t="shared" si="30"/>
        <v>22.158362630725769</v>
      </c>
      <c r="F237" s="20">
        <f t="shared" si="33"/>
        <v>11.079181315362886</v>
      </c>
      <c r="G237" s="20">
        <f t="shared" si="33"/>
        <v>-0.7</v>
      </c>
      <c r="H237" s="20">
        <f t="shared" si="33"/>
        <v>-0.7</v>
      </c>
      <c r="I237" s="10">
        <f t="shared" si="34"/>
        <v>9.6791813153628876</v>
      </c>
      <c r="J237" s="19">
        <f t="shared" si="28"/>
        <v>85.723298493732244</v>
      </c>
      <c r="K237">
        <f t="shared" si="31"/>
        <v>0</v>
      </c>
      <c r="L237" s="5">
        <f t="shared" si="35"/>
        <v>85.723298493732244</v>
      </c>
      <c r="O237" s="12"/>
    </row>
    <row r="238" spans="2:15" x14ac:dyDescent="0.2">
      <c r="B238">
        <f t="shared" si="36"/>
        <v>8.8514616883115327</v>
      </c>
      <c r="C238" s="18">
        <f t="shared" si="32"/>
        <v>0.58951161369402849</v>
      </c>
      <c r="D238" s="2">
        <f t="shared" si="29"/>
        <v>5.2180394634274014</v>
      </c>
      <c r="E238" s="18">
        <f t="shared" si="30"/>
        <v>22.164230677631295</v>
      </c>
      <c r="F238" s="20">
        <f t="shared" si="33"/>
        <v>11.082115338815647</v>
      </c>
      <c r="G238" s="20">
        <f t="shared" si="33"/>
        <v>-0.7</v>
      </c>
      <c r="H238" s="20">
        <f t="shared" si="33"/>
        <v>-0.7</v>
      </c>
      <c r="I238" s="10">
        <f t="shared" si="34"/>
        <v>9.6821153388156489</v>
      </c>
      <c r="J238" s="19">
        <f t="shared" si="28"/>
        <v>85.700872983340147</v>
      </c>
      <c r="K238">
        <f t="shared" si="31"/>
        <v>0</v>
      </c>
      <c r="L238" s="5">
        <f t="shared" si="35"/>
        <v>85.700872983340147</v>
      </c>
      <c r="O238" s="12"/>
    </row>
    <row r="239" spans="2:15" x14ac:dyDescent="0.2">
      <c r="B239">
        <f t="shared" si="36"/>
        <v>8.8464616883115319</v>
      </c>
      <c r="C239" s="18">
        <f t="shared" si="32"/>
        <v>0.58963770042940933</v>
      </c>
      <c r="D239" s="2">
        <f t="shared" si="29"/>
        <v>5.2162073268328815</v>
      </c>
      <c r="E239" s="18">
        <f t="shared" si="30"/>
        <v>22.170074147046527</v>
      </c>
      <c r="F239" s="20">
        <f t="shared" si="33"/>
        <v>11.085037073523264</v>
      </c>
      <c r="G239" s="20">
        <f t="shared" si="33"/>
        <v>-0.7</v>
      </c>
      <c r="H239" s="20">
        <f t="shared" si="33"/>
        <v>-0.7</v>
      </c>
      <c r="I239" s="10">
        <f t="shared" si="34"/>
        <v>9.6850370735232651</v>
      </c>
      <c r="J239" s="19">
        <f t="shared" si="28"/>
        <v>85.678309420800403</v>
      </c>
      <c r="K239">
        <f t="shared" si="31"/>
        <v>0</v>
      </c>
      <c r="L239" s="5">
        <f t="shared" si="35"/>
        <v>85.678309420800403</v>
      </c>
      <c r="O239" s="12"/>
    </row>
    <row r="240" spans="2:15" x14ac:dyDescent="0.2">
      <c r="B240">
        <f t="shared" si="36"/>
        <v>8.8414616883115311</v>
      </c>
      <c r="C240" s="18">
        <f t="shared" si="32"/>
        <v>0.58976317865820993</v>
      </c>
      <c r="D240" s="2">
        <f t="shared" si="29"/>
        <v>5.2143685492833916</v>
      </c>
      <c r="E240" s="18">
        <f t="shared" si="30"/>
        <v>22.175893276198551</v>
      </c>
      <c r="F240" s="20">
        <f t="shared" si="33"/>
        <v>11.087946638099277</v>
      </c>
      <c r="G240" s="20">
        <f t="shared" si="33"/>
        <v>-0.7</v>
      </c>
      <c r="H240" s="20">
        <f t="shared" si="33"/>
        <v>-0.7</v>
      </c>
      <c r="I240" s="10">
        <f t="shared" si="34"/>
        <v>9.6879466380992785</v>
      </c>
      <c r="J240" s="19">
        <f t="shared" si="28"/>
        <v>85.655609039161263</v>
      </c>
      <c r="K240">
        <f t="shared" si="31"/>
        <v>0</v>
      </c>
      <c r="L240" s="5">
        <f t="shared" si="35"/>
        <v>85.655609039161263</v>
      </c>
      <c r="O240" s="12"/>
    </row>
    <row r="241" spans="2:15" x14ac:dyDescent="0.2">
      <c r="B241">
        <f t="shared" si="36"/>
        <v>8.8364616883115303</v>
      </c>
      <c r="C241" s="18">
        <f t="shared" si="32"/>
        <v>0.58988805422565316</v>
      </c>
      <c r="D241" s="2">
        <f t="shared" si="29"/>
        <v>5.2125231915576187</v>
      </c>
      <c r="E241" s="18">
        <f t="shared" si="30"/>
        <v>22.18168829889628</v>
      </c>
      <c r="F241" s="20">
        <f t="shared" si="33"/>
        <v>11.09084414944814</v>
      </c>
      <c r="G241" s="20">
        <f t="shared" si="33"/>
        <v>-0.7</v>
      </c>
      <c r="H241" s="20">
        <f t="shared" si="33"/>
        <v>-0.7</v>
      </c>
      <c r="I241" s="10">
        <f t="shared" si="34"/>
        <v>9.6908441494481412</v>
      </c>
      <c r="J241" s="19">
        <f t="shared" si="28"/>
        <v>85.632773053996445</v>
      </c>
      <c r="K241">
        <f t="shared" si="31"/>
        <v>0</v>
      </c>
      <c r="L241" s="5">
        <f t="shared" si="35"/>
        <v>85.632773053996445</v>
      </c>
      <c r="O241" s="12"/>
    </row>
    <row r="242" spans="2:15" x14ac:dyDescent="0.2">
      <c r="B242">
        <f t="shared" si="36"/>
        <v>8.8314616883115296</v>
      </c>
      <c r="C242" s="18">
        <f t="shared" si="32"/>
        <v>0.59001233289314203</v>
      </c>
      <c r="D242" s="2">
        <f t="shared" si="29"/>
        <v>5.2106713135770919</v>
      </c>
      <c r="E242" s="18">
        <f t="shared" si="30"/>
        <v>22.187459445595834</v>
      </c>
      <c r="F242" s="20">
        <f t="shared" si="33"/>
        <v>11.093729722797919</v>
      </c>
      <c r="G242" s="20">
        <f t="shared" si="33"/>
        <v>-0.7</v>
      </c>
      <c r="H242" s="20">
        <f t="shared" si="33"/>
        <v>-0.7</v>
      </c>
      <c r="I242" s="10">
        <f t="shared" si="34"/>
        <v>9.6937297227979204</v>
      </c>
      <c r="J242" s="19">
        <f t="shared" si="28"/>
        <v>85.609802663736573</v>
      </c>
      <c r="K242">
        <f t="shared" si="31"/>
        <v>0</v>
      </c>
      <c r="L242" s="5">
        <f t="shared" si="35"/>
        <v>85.609802663736573</v>
      </c>
      <c r="O242" s="12"/>
    </row>
    <row r="243" spans="2:15" x14ac:dyDescent="0.2">
      <c r="B243">
        <f t="shared" si="36"/>
        <v>8.8264616883115288</v>
      </c>
      <c r="C243" s="18">
        <f t="shared" si="32"/>
        <v>0.59013602033985435</v>
      </c>
      <c r="D243" s="2">
        <f t="shared" si="29"/>
        <v>5.2088129744223579</v>
      </c>
      <c r="E243" s="18">
        <f t="shared" si="30"/>
        <v>22.193206943464329</v>
      </c>
      <c r="F243" s="20">
        <f t="shared" si="33"/>
        <v>11.096603471732163</v>
      </c>
      <c r="G243" s="20">
        <f t="shared" si="33"/>
        <v>-0.7</v>
      </c>
      <c r="H243" s="20">
        <f t="shared" si="33"/>
        <v>-0.7</v>
      </c>
      <c r="I243" s="10">
        <f t="shared" si="34"/>
        <v>9.6966034717321641</v>
      </c>
      <c r="J243" s="19">
        <f t="shared" si="28"/>
        <v>85.586699049992504</v>
      </c>
      <c r="K243">
        <f t="shared" si="31"/>
        <v>0</v>
      </c>
      <c r="L243" s="5">
        <f t="shared" si="35"/>
        <v>85.586699049992504</v>
      </c>
      <c r="O243" s="12"/>
    </row>
    <row r="244" spans="2:15" x14ac:dyDescent="0.2">
      <c r="B244">
        <f t="shared" si="36"/>
        <v>8.821461688311528</v>
      </c>
      <c r="C244" s="18">
        <f t="shared" si="32"/>
        <v>0.59025912216429999</v>
      </c>
      <c r="D244" s="2">
        <f t="shared" si="29"/>
        <v>5.2069482323487666</v>
      </c>
      <c r="E244" s="18">
        <f t="shared" si="30"/>
        <v>22.198931016442156</v>
      </c>
      <c r="F244" s="20">
        <f t="shared" si="33"/>
        <v>11.099465508221078</v>
      </c>
      <c r="G244" s="20">
        <f t="shared" si="33"/>
        <v>-0.7</v>
      </c>
      <c r="H244" s="20">
        <f t="shared" si="33"/>
        <v>-0.7</v>
      </c>
      <c r="I244" s="10">
        <f t="shared" si="34"/>
        <v>9.6994655082210794</v>
      </c>
      <c r="J244" s="19">
        <f t="shared" si="28"/>
        <v>85.563463377871358</v>
      </c>
      <c r="K244">
        <f t="shared" si="31"/>
        <v>0</v>
      </c>
      <c r="L244" s="5">
        <f t="shared" si="35"/>
        <v>85.563463377871358</v>
      </c>
      <c r="O244" s="12"/>
    </row>
    <row r="245" spans="2:15" x14ac:dyDescent="0.2">
      <c r="B245">
        <f t="shared" si="36"/>
        <v>8.8164616883115272</v>
      </c>
      <c r="C245" s="18">
        <f t="shared" si="32"/>
        <v>0.59038164388584202</v>
      </c>
      <c r="D245" s="2">
        <f t="shared" si="29"/>
        <v>5.2050771448019058</v>
      </c>
      <c r="E245" s="18">
        <f t="shared" si="30"/>
        <v>22.20463188530384</v>
      </c>
      <c r="F245" s="20">
        <f t="shared" si="33"/>
        <v>11.102315942651916</v>
      </c>
      <c r="G245" s="20">
        <f t="shared" si="33"/>
        <v>-0.7</v>
      </c>
      <c r="H245" s="20">
        <f t="shared" si="33"/>
        <v>-0.7</v>
      </c>
      <c r="I245" s="10">
        <f t="shared" si="34"/>
        <v>9.7023159426519179</v>
      </c>
      <c r="J245" s="19">
        <f t="shared" si="28"/>
        <v>85.540096796284772</v>
      </c>
      <c r="K245">
        <f t="shared" si="31"/>
        <v>0</v>
      </c>
      <c r="L245" s="5">
        <f t="shared" si="35"/>
        <v>85.540096796284772</v>
      </c>
      <c r="O245" s="12"/>
    </row>
    <row r="246" spans="2:15" x14ac:dyDescent="0.2">
      <c r="B246">
        <f t="shared" si="36"/>
        <v>8.8114616883115264</v>
      </c>
      <c r="C246" s="18">
        <f t="shared" si="32"/>
        <v>0.59050359094618043</v>
      </c>
      <c r="D246" s="2">
        <f t="shared" si="29"/>
        <v>5.2031997684326496</v>
      </c>
      <c r="E246" s="18">
        <f t="shared" si="30"/>
        <v>22.210309767717369</v>
      </c>
      <c r="F246" s="20">
        <f t="shared" si="33"/>
        <v>11.105154883858686</v>
      </c>
      <c r="G246" s="20">
        <f t="shared" si="33"/>
        <v>-0.7</v>
      </c>
      <c r="H246" s="20">
        <f t="shared" si="33"/>
        <v>-0.7</v>
      </c>
      <c r="I246" s="10">
        <f t="shared" si="34"/>
        <v>9.7051548838586879</v>
      </c>
      <c r="J246" s="19">
        <f t="shared" si="28"/>
        <v>85.516600438250336</v>
      </c>
      <c r="K246">
        <f t="shared" si="31"/>
        <v>0</v>
      </c>
      <c r="L246" s="5">
        <f t="shared" si="35"/>
        <v>85.516600438250336</v>
      </c>
      <c r="O246" s="12"/>
    </row>
    <row r="247" spans="2:15" x14ac:dyDescent="0.2">
      <c r="B247">
        <f t="shared" si="36"/>
        <v>8.8064616883115256</v>
      </c>
      <c r="C247" s="18">
        <f t="shared" si="32"/>
        <v>0.59062496871080372</v>
      </c>
      <c r="D247" s="2">
        <f t="shared" si="29"/>
        <v>5.2013161591118866</v>
      </c>
      <c r="E247" s="18">
        <f t="shared" si="30"/>
        <v>22.215964878302302</v>
      </c>
      <c r="F247" s="20">
        <f t="shared" si="33"/>
        <v>11.107982439151154</v>
      </c>
      <c r="G247" s="20">
        <f t="shared" si="33"/>
        <v>-0.7</v>
      </c>
      <c r="H247" s="20">
        <f t="shared" si="33"/>
        <v>-0.7</v>
      </c>
      <c r="I247" s="10">
        <f t="shared" si="34"/>
        <v>9.7079824391511558</v>
      </c>
      <c r="J247" s="19">
        <f t="shared" si="28"/>
        <v>85.492975421185733</v>
      </c>
      <c r="K247">
        <f t="shared" si="31"/>
        <v>0</v>
      </c>
      <c r="L247" s="5">
        <f t="shared" si="35"/>
        <v>85.492975421185733</v>
      </c>
      <c r="O247" s="12"/>
    </row>
    <row r="248" spans="2:15" x14ac:dyDescent="0.2">
      <c r="B248">
        <f t="shared" si="36"/>
        <v>8.8014616883115249</v>
      </c>
      <c r="C248" s="18">
        <f t="shared" si="32"/>
        <v>0.59074578247040466</v>
      </c>
      <c r="D248" s="2">
        <f t="shared" si="29"/>
        <v>5.199426371944881</v>
      </c>
      <c r="E248" s="18">
        <f t="shared" si="30"/>
        <v>22.221597428686341</v>
      </c>
      <c r="F248" s="20">
        <f t="shared" si="33"/>
        <v>11.11079871434317</v>
      </c>
      <c r="G248" s="20">
        <f t="shared" si="33"/>
        <v>-0.7</v>
      </c>
      <c r="H248" s="20">
        <f t="shared" si="33"/>
        <v>-0.7</v>
      </c>
      <c r="I248" s="10">
        <f t="shared" si="34"/>
        <v>9.7107987143431718</v>
      </c>
      <c r="J248" s="19">
        <f t="shared" si="28"/>
        <v>85.469222847196235</v>
      </c>
      <c r="K248">
        <f t="shared" si="31"/>
        <v>0</v>
      </c>
      <c r="L248" s="5">
        <f t="shared" si="35"/>
        <v>85.469222847196235</v>
      </c>
      <c r="O248" s="12"/>
    </row>
    <row r="249" spans="2:15" x14ac:dyDescent="0.2">
      <c r="B249">
        <f t="shared" si="36"/>
        <v>8.7964616883115241</v>
      </c>
      <c r="C249" s="18">
        <f t="shared" si="32"/>
        <v>0.59086603744226385</v>
      </c>
      <c r="D249" s="2">
        <f t="shared" si="29"/>
        <v>5.1975304612853162</v>
      </c>
      <c r="E249" s="18">
        <f t="shared" si="30"/>
        <v>22.227207627560709</v>
      </c>
      <c r="F249" s="20">
        <f t="shared" si="33"/>
        <v>11.113603813780356</v>
      </c>
      <c r="G249" s="20">
        <f t="shared" si="33"/>
        <v>-0.7</v>
      </c>
      <c r="H249" s="20">
        <f t="shared" si="33"/>
        <v>-0.7</v>
      </c>
      <c r="I249" s="10">
        <f t="shared" si="34"/>
        <v>9.7136038137803578</v>
      </c>
      <c r="J249" s="19">
        <f t="shared" si="28"/>
        <v>85.445343803355627</v>
      </c>
      <c r="K249">
        <f t="shared" si="31"/>
        <v>0</v>
      </c>
      <c r="L249" s="5">
        <f t="shared" si="35"/>
        <v>85.445343803355627</v>
      </c>
      <c r="O249" s="12"/>
    </row>
    <row r="250" spans="2:15" x14ac:dyDescent="0.2">
      <c r="B250">
        <f t="shared" si="36"/>
        <v>8.7914616883115233</v>
      </c>
      <c r="C250" s="18">
        <f t="shared" si="32"/>
        <v>0.59098573877160254</v>
      </c>
      <c r="D250" s="2">
        <f t="shared" si="29"/>
        <v>5.1956284807490256</v>
      </c>
      <c r="E250" s="18">
        <f t="shared" si="30"/>
        <v>22.232795680734259</v>
      </c>
      <c r="F250" s="20">
        <f t="shared" si="33"/>
        <v>11.116397840367128</v>
      </c>
      <c r="G250" s="20">
        <f t="shared" si="33"/>
        <v>-0.7</v>
      </c>
      <c r="H250" s="20">
        <f t="shared" si="33"/>
        <v>-0.7</v>
      </c>
      <c r="I250" s="10">
        <f t="shared" si="34"/>
        <v>9.7163978403671294</v>
      </c>
      <c r="J250" s="19">
        <f t="shared" si="28"/>
        <v>85.421339361980444</v>
      </c>
      <c r="K250">
        <f t="shared" si="31"/>
        <v>0</v>
      </c>
      <c r="L250" s="5">
        <f t="shared" si="35"/>
        <v>85.421339361980444</v>
      </c>
      <c r="O250" s="12"/>
    </row>
    <row r="251" spans="2:15" x14ac:dyDescent="0.2">
      <c r="B251">
        <f t="shared" si="36"/>
        <v>8.7864616883115225</v>
      </c>
      <c r="C251" s="18">
        <f t="shared" si="32"/>
        <v>0.5911048915329028</v>
      </c>
      <c r="D251" s="2">
        <f t="shared" si="29"/>
        <v>5.1937204832273887</v>
      </c>
      <c r="E251" s="18">
        <f t="shared" si="30"/>
        <v>22.238361791186271</v>
      </c>
      <c r="F251" s="20">
        <f t="shared" si="33"/>
        <v>11.119180895593136</v>
      </c>
      <c r="G251" s="20">
        <f t="shared" si="33"/>
        <v>-0.7</v>
      </c>
      <c r="H251" s="20">
        <f t="shared" si="33"/>
        <v>-0.7</v>
      </c>
      <c r="I251" s="10">
        <f t="shared" si="34"/>
        <v>9.7191808955931371</v>
      </c>
      <c r="J251" s="19">
        <f t="shared" si="28"/>
        <v>85.397210580898374</v>
      </c>
      <c r="K251">
        <f t="shared" si="31"/>
        <v>0</v>
      </c>
      <c r="L251" s="5">
        <f t="shared" si="35"/>
        <v>85.397210580898374</v>
      </c>
      <c r="O251" s="12"/>
    </row>
    <row r="252" spans="2:15" x14ac:dyDescent="0.2">
      <c r="B252">
        <f t="shared" si="36"/>
        <v>8.7814616883115217</v>
      </c>
      <c r="C252" s="18">
        <f t="shared" si="32"/>
        <v>0.59122350073119867</v>
      </c>
      <c r="D252" s="2">
        <f t="shared" si="29"/>
        <v>5.1918065209004398</v>
      </c>
      <c r="E252" s="18">
        <f t="shared" si="30"/>
        <v>22.243906159118104</v>
      </c>
      <c r="F252" s="20">
        <f t="shared" si="33"/>
        <v>11.12195307955905</v>
      </c>
      <c r="G252" s="20">
        <f t="shared" si="33"/>
        <v>-0.7</v>
      </c>
      <c r="H252" s="20">
        <f t="shared" si="33"/>
        <v>-0.7</v>
      </c>
      <c r="I252" s="10">
        <f t="shared" si="34"/>
        <v>9.7219530795590519</v>
      </c>
      <c r="J252" s="19">
        <f t="shared" si="28"/>
        <v>85.372958503710024</v>
      </c>
      <c r="K252">
        <f t="shared" si="31"/>
        <v>0</v>
      </c>
      <c r="L252" s="5">
        <f t="shared" si="35"/>
        <v>85.372958503710024</v>
      </c>
      <c r="O252" s="12"/>
    </row>
    <row r="253" spans="2:15" x14ac:dyDescent="0.2">
      <c r="B253">
        <f t="shared" si="36"/>
        <v>8.776461688311521</v>
      </c>
      <c r="C253" s="18">
        <f t="shared" si="32"/>
        <v>0.59134157130333764</v>
      </c>
      <c r="D253" s="2">
        <f t="shared" si="29"/>
        <v>5.1898866452496781</v>
      </c>
      <c r="E253" s="18">
        <f t="shared" si="30"/>
        <v>22.249428982003661</v>
      </c>
      <c r="F253" s="20">
        <f t="shared" si="33"/>
        <v>11.124714491001832</v>
      </c>
      <c r="G253" s="20">
        <f t="shared" si="33"/>
        <v>-0.7</v>
      </c>
      <c r="H253" s="20">
        <f t="shared" si="33"/>
        <v>-0.7</v>
      </c>
      <c r="I253" s="10">
        <f t="shared" si="34"/>
        <v>9.7247144910018335</v>
      </c>
      <c r="J253" s="19">
        <f t="shared" si="28"/>
        <v>85.348584160045462</v>
      </c>
      <c r="K253">
        <f t="shared" si="31"/>
        <v>0</v>
      </c>
      <c r="L253" s="5">
        <f t="shared" si="35"/>
        <v>85.348584160045462</v>
      </c>
      <c r="O253" s="12"/>
    </row>
    <row r="254" spans="2:15" x14ac:dyDescent="0.2">
      <c r="B254">
        <f t="shared" si="36"/>
        <v>8.7714616883115202</v>
      </c>
      <c r="C254" s="18">
        <f t="shared" si="32"/>
        <v>0.59145910811921354</v>
      </c>
      <c r="D254" s="2">
        <f t="shared" si="29"/>
        <v>5.1879609070705826</v>
      </c>
      <c r="E254" s="18">
        <f t="shared" si="30"/>
        <v>22.254930454638696</v>
      </c>
      <c r="F254" s="20">
        <f t="shared" si="33"/>
        <v>11.12746522731935</v>
      </c>
      <c r="G254" s="20">
        <f t="shared" si="33"/>
        <v>-0.7</v>
      </c>
      <c r="H254" s="20">
        <f t="shared" si="33"/>
        <v>-0.7</v>
      </c>
      <c r="I254" s="10">
        <f t="shared" si="34"/>
        <v>9.7274652273193514</v>
      </c>
      <c r="J254" s="19">
        <f t="shared" si="28"/>
        <v>85.324088565814208</v>
      </c>
      <c r="K254">
        <f t="shared" si="31"/>
        <v>0</v>
      </c>
      <c r="L254" s="5">
        <f t="shared" si="35"/>
        <v>85.324088565814208</v>
      </c>
      <c r="O254" s="12"/>
    </row>
    <row r="255" spans="2:15" x14ac:dyDescent="0.2">
      <c r="B255">
        <f t="shared" si="36"/>
        <v>8.7664616883115194</v>
      </c>
      <c r="C255" s="18">
        <f t="shared" si="32"/>
        <v>0.591576115982972</v>
      </c>
      <c r="D255" s="2">
        <f t="shared" si="29"/>
        <v>5.1860293564848563</v>
      </c>
      <c r="E255" s="18">
        <f t="shared" si="30"/>
        <v>22.260410769189036</v>
      </c>
      <c r="F255" s="20">
        <f t="shared" si="33"/>
        <v>11.13020538459452</v>
      </c>
      <c r="G255" s="20">
        <f t="shared" si="33"/>
        <v>-0.7</v>
      </c>
      <c r="H255" s="20">
        <f t="shared" si="33"/>
        <v>-0.7</v>
      </c>
      <c r="I255" s="10">
        <f t="shared" si="34"/>
        <v>9.7302053845945213</v>
      </c>
      <c r="J255" s="19">
        <f t="shared" si="28"/>
        <v>85.299472723450322</v>
      </c>
      <c r="K255">
        <f t="shared" si="31"/>
        <v>0</v>
      </c>
      <c r="L255" s="5">
        <f t="shared" si="35"/>
        <v>85.299472723450322</v>
      </c>
      <c r="O255" s="12"/>
    </row>
    <row r="256" spans="2:15" x14ac:dyDescent="0.2">
      <c r="B256">
        <f t="shared" si="36"/>
        <v>8.7614616883115186</v>
      </c>
      <c r="C256" s="18">
        <f t="shared" si="32"/>
        <v>0.59169259963418841</v>
      </c>
      <c r="D256" s="2">
        <f t="shared" si="29"/>
        <v>5.184092042952388</v>
      </c>
      <c r="E256" s="18">
        <f t="shared" si="30"/>
        <v>22.265870115237693</v>
      </c>
      <c r="F256" s="20">
        <f t="shared" si="33"/>
        <v>11.132935057618848</v>
      </c>
      <c r="G256" s="20">
        <f t="shared" si="33"/>
        <v>-0.7</v>
      </c>
      <c r="H256" s="20">
        <f t="shared" si="33"/>
        <v>-0.7</v>
      </c>
      <c r="I256" s="10">
        <f t="shared" si="34"/>
        <v>9.7329350576188496</v>
      </c>
      <c r="J256" s="19">
        <f t="shared" si="28"/>
        <v>85.274737622151619</v>
      </c>
      <c r="K256">
        <f t="shared" si="31"/>
        <v>0</v>
      </c>
      <c r="L256" s="5">
        <f t="shared" si="35"/>
        <v>85.274737622151619</v>
      </c>
      <c r="O256" s="12"/>
    </row>
    <row r="257" spans="2:15" x14ac:dyDescent="0.2">
      <c r="B257">
        <f t="shared" si="36"/>
        <v>8.7564616883115178</v>
      </c>
      <c r="C257" s="18">
        <f t="shared" si="32"/>
        <v>0.59180856374902024</v>
      </c>
      <c r="D257" s="2">
        <f t="shared" si="29"/>
        <v>5.1821490152829606</v>
      </c>
      <c r="E257" s="18">
        <f t="shared" si="30"/>
        <v>22.271308679830966</v>
      </c>
      <c r="F257" s="20">
        <f t="shared" si="33"/>
        <v>11.135654339915483</v>
      </c>
      <c r="G257" s="20">
        <f t="shared" si="33"/>
        <v>-0.7</v>
      </c>
      <c r="H257" s="20">
        <f t="shared" si="33"/>
        <v>-0.7</v>
      </c>
      <c r="I257" s="10">
        <f t="shared" si="34"/>
        <v>9.7356543399154845</v>
      </c>
      <c r="J257" s="19">
        <f t="shared" si="28"/>
        <v>85.249884238113694</v>
      </c>
      <c r="K257">
        <f t="shared" si="31"/>
        <v>0</v>
      </c>
      <c r="L257" s="5">
        <f t="shared" si="35"/>
        <v>85.249884238113694</v>
      </c>
      <c r="O257" s="12"/>
    </row>
    <row r="258" spans="2:15" x14ac:dyDescent="0.2">
      <c r="B258">
        <f t="shared" si="36"/>
        <v>8.7514616883115171</v>
      </c>
      <c r="C258" s="18">
        <f t="shared" si="32"/>
        <v>0.59192401294133334</v>
      </c>
      <c r="D258" s="2">
        <f t="shared" si="29"/>
        <v>5.1802003216476891</v>
      </c>
      <c r="E258" s="18">
        <f t="shared" si="30"/>
        <v>22.276726647523493</v>
      </c>
      <c r="F258" s="20">
        <f t="shared" si="33"/>
        <v>11.138363323761746</v>
      </c>
      <c r="G258" s="20">
        <f t="shared" si="33"/>
        <v>-0.7</v>
      </c>
      <c r="H258" s="20">
        <f t="shared" si="33"/>
        <v>-0.7</v>
      </c>
      <c r="I258" s="10">
        <f t="shared" si="34"/>
        <v>9.7383633237617477</v>
      </c>
      <c r="J258" s="19">
        <f t="shared" si="28"/>
        <v>85.22491353475894</v>
      </c>
      <c r="K258">
        <f t="shared" si="31"/>
        <v>0</v>
      </c>
      <c r="L258" s="5">
        <f t="shared" si="35"/>
        <v>85.22491353475894</v>
      </c>
      <c r="O258" s="12"/>
    </row>
    <row r="259" spans="2:15" x14ac:dyDescent="0.2">
      <c r="B259">
        <f t="shared" si="36"/>
        <v>8.7464616883115163</v>
      </c>
      <c r="C259" s="18">
        <f t="shared" si="32"/>
        <v>0.59203895176380306</v>
      </c>
      <c r="D259" s="2">
        <f t="shared" si="29"/>
        <v>5.1782460095902136</v>
      </c>
      <c r="E259" s="18">
        <f t="shared" si="30"/>
        <v>22.282124200422277</v>
      </c>
      <c r="F259" s="20">
        <f t="shared" si="33"/>
        <v>11.141062100211139</v>
      </c>
      <c r="G259" s="20">
        <f t="shared" si="33"/>
        <v>-0.7</v>
      </c>
      <c r="H259" s="20">
        <f t="shared" si="33"/>
        <v>-0.7</v>
      </c>
      <c r="I259" s="10">
        <f t="shared" si="34"/>
        <v>9.7410621002111402</v>
      </c>
      <c r="J259" s="19">
        <f t="shared" si="28"/>
        <v>85.199826462960047</v>
      </c>
      <c r="K259">
        <f t="shared" si="31"/>
        <v>0</v>
      </c>
      <c r="L259" s="5">
        <f t="shared" si="35"/>
        <v>85.199826462960047</v>
      </c>
      <c r="O259" s="12"/>
    </row>
    <row r="260" spans="2:15" x14ac:dyDescent="0.2">
      <c r="B260">
        <f t="shared" si="36"/>
        <v>8.7414616883115155</v>
      </c>
      <c r="C260" s="18">
        <f t="shared" si="32"/>
        <v>0.59215338470899204</v>
      </c>
      <c r="D260" s="2">
        <f t="shared" si="29"/>
        <v>5.1762861260376436</v>
      </c>
      <c r="E260" s="18">
        <f t="shared" si="30"/>
        <v>22.287501518229838</v>
      </c>
      <c r="F260" s="20">
        <f t="shared" si="33"/>
        <v>11.143750759114921</v>
      </c>
      <c r="G260" s="20">
        <f t="shared" si="33"/>
        <v>-0.7</v>
      </c>
      <c r="H260" s="20">
        <f t="shared" si="33"/>
        <v>-0.7</v>
      </c>
      <c r="I260" s="10">
        <f t="shared" si="34"/>
        <v>9.7437507591149224</v>
      </c>
      <c r="J260" s="19">
        <f t="shared" si="28"/>
        <v>85.174623961259343</v>
      </c>
      <c r="K260">
        <f t="shared" si="31"/>
        <v>0</v>
      </c>
      <c r="L260" s="5">
        <f t="shared" si="35"/>
        <v>85.174623961259343</v>
      </c>
      <c r="O260" s="12"/>
    </row>
    <row r="261" spans="2:15" x14ac:dyDescent="0.2">
      <c r="B261">
        <f t="shared" si="36"/>
        <v>8.7364616883115147</v>
      </c>
      <c r="C261" s="18">
        <f t="shared" si="32"/>
        <v>0.59226731621040385</v>
      </c>
      <c r="D261" s="2">
        <f t="shared" si="29"/>
        <v>5.1743207173112742</v>
      </c>
      <c r="E261" s="18">
        <f t="shared" si="30"/>
        <v>22.292858778286309</v>
      </c>
      <c r="F261" s="20">
        <f t="shared" si="33"/>
        <v>11.146429389143155</v>
      </c>
      <c r="G261" s="20">
        <f t="shared" si="33"/>
        <v>-0.7</v>
      </c>
      <c r="H261" s="20">
        <f t="shared" si="33"/>
        <v>-0.7</v>
      </c>
      <c r="I261" s="10">
        <f t="shared" si="34"/>
        <v>9.7464293891431559</v>
      </c>
      <c r="J261" s="19">
        <f t="shared" si="28"/>
        <v>85.149306956082583</v>
      </c>
      <c r="K261">
        <f t="shared" si="31"/>
        <v>0</v>
      </c>
      <c r="L261" s="5">
        <f t="shared" si="35"/>
        <v>85.149306956082583</v>
      </c>
      <c r="O261" s="12"/>
    </row>
    <row r="262" spans="2:15" x14ac:dyDescent="0.2">
      <c r="B262">
        <f t="shared" si="36"/>
        <v>8.7314616883115139</v>
      </c>
      <c r="C262" s="18">
        <f t="shared" si="32"/>
        <v>0.59238075064351303</v>
      </c>
      <c r="D262" s="2">
        <f t="shared" si="29"/>
        <v>5.1723498291370502</v>
      </c>
      <c r="E262" s="18">
        <f t="shared" si="30"/>
        <v>22.298196155610679</v>
      </c>
      <c r="F262" s="20">
        <f t="shared" si="33"/>
        <v>11.149098077805339</v>
      </c>
      <c r="G262" s="20">
        <f t="shared" si="33"/>
        <v>-0.7</v>
      </c>
      <c r="H262" s="20">
        <f t="shared" si="33"/>
        <v>-0.7</v>
      </c>
      <c r="I262" s="10">
        <f t="shared" si="34"/>
        <v>9.7490980778053409</v>
      </c>
      <c r="J262" s="19">
        <f t="shared" si="28"/>
        <v>85.12387636194876</v>
      </c>
      <c r="K262">
        <f t="shared" si="31"/>
        <v>0</v>
      </c>
      <c r="L262" s="5">
        <f t="shared" si="35"/>
        <v>85.12387636194876</v>
      </c>
      <c r="O262" s="12"/>
    </row>
    <row r="263" spans="2:15" x14ac:dyDescent="0.2">
      <c r="B263">
        <f t="shared" si="36"/>
        <v>8.7264616883115131</v>
      </c>
      <c r="C263" s="18">
        <f t="shared" si="32"/>
        <v>0.59249369232677418</v>
      </c>
      <c r="D263" s="2">
        <f t="shared" si="29"/>
        <v>5.1703735066558236</v>
      </c>
      <c r="E263" s="18">
        <f t="shared" si="30"/>
        <v>22.303513822941127</v>
      </c>
      <c r="F263" s="20">
        <f t="shared" si="33"/>
        <v>11.151756911470564</v>
      </c>
      <c r="G263" s="20">
        <f t="shared" si="33"/>
        <v>-0.7</v>
      </c>
      <c r="H263" s="20">
        <f t="shared" si="33"/>
        <v>-0.7</v>
      </c>
      <c r="I263" s="10">
        <f t="shared" si="34"/>
        <v>9.7517569114705651</v>
      </c>
      <c r="J263" s="19">
        <f t="shared" si="28"/>
        <v>85.098333081674895</v>
      </c>
      <c r="K263">
        <f t="shared" si="31"/>
        <v>0</v>
      </c>
      <c r="L263" s="5">
        <f t="shared" si="35"/>
        <v>85.098333081674895</v>
      </c>
      <c r="O263" s="12"/>
    </row>
    <row r="264" spans="2:15" x14ac:dyDescent="0.2">
      <c r="B264">
        <f t="shared" si="36"/>
        <v>8.7214616883115124</v>
      </c>
      <c r="C264" s="18">
        <f t="shared" si="32"/>
        <v>0.59260614552260815</v>
      </c>
      <c r="D264" s="2">
        <f t="shared" si="29"/>
        <v>5.1683917944333837</v>
      </c>
      <c r="E264" s="18">
        <f t="shared" si="30"/>
        <v>22.308811950774484</v>
      </c>
      <c r="F264" s="20">
        <f t="shared" si="33"/>
        <v>11.154405975387242</v>
      </c>
      <c r="G264" s="20">
        <f t="shared" si="33"/>
        <v>-0.7</v>
      </c>
      <c r="H264" s="20">
        <f t="shared" si="33"/>
        <v>-0.7</v>
      </c>
      <c r="I264" s="10">
        <f t="shared" si="34"/>
        <v>9.7544059753872432</v>
      </c>
      <c r="J264" s="19">
        <f t="shared" si="28"/>
        <v>85.072678006576737</v>
      </c>
      <c r="K264">
        <f t="shared" si="31"/>
        <v>0</v>
      </c>
      <c r="L264" s="5">
        <f t="shared" si="35"/>
        <v>85.072678006576737</v>
      </c>
      <c r="O264" s="12"/>
    </row>
    <row r="265" spans="2:15" x14ac:dyDescent="0.2">
      <c r="B265">
        <f t="shared" si="36"/>
        <v>8.7164616883115116</v>
      </c>
      <c r="C265" s="18">
        <f t="shared" si="32"/>
        <v>0.59271811443836675</v>
      </c>
      <c r="D265" s="2">
        <f t="shared" si="29"/>
        <v>5.1664047364702617</v>
      </c>
      <c r="E265" s="18">
        <f t="shared" si="30"/>
        <v>22.31409070740483</v>
      </c>
      <c r="F265" s="20">
        <f t="shared" si="33"/>
        <v>11.157045353702415</v>
      </c>
      <c r="G265" s="20">
        <f t="shared" si="33"/>
        <v>-0.7</v>
      </c>
      <c r="H265" s="20">
        <f t="shared" si="33"/>
        <v>-0.7</v>
      </c>
      <c r="I265" s="10">
        <f t="shared" si="34"/>
        <v>9.7570453537024164</v>
      </c>
      <c r="J265" s="19">
        <f t="shared" si="28"/>
        <v>85.046912016664947</v>
      </c>
      <c r="K265">
        <f t="shared" si="31"/>
        <v>0</v>
      </c>
      <c r="L265" s="5">
        <f t="shared" si="35"/>
        <v>85.046912016664947</v>
      </c>
      <c r="O265" s="12"/>
    </row>
    <row r="266" spans="2:15" x14ac:dyDescent="0.2">
      <c r="B266">
        <f t="shared" si="36"/>
        <v>8.7114616883115108</v>
      </c>
      <c r="C266" s="18">
        <f t="shared" si="32"/>
        <v>0.5928296032272784</v>
      </c>
      <c r="D266" s="2">
        <f t="shared" si="29"/>
        <v>5.1644123762113496</v>
      </c>
      <c r="E266" s="18">
        <f t="shared" si="30"/>
        <v>22.319350258961293</v>
      </c>
      <c r="F266" s="20">
        <f t="shared" si="33"/>
        <v>11.159675129480645</v>
      </c>
      <c r="G266" s="20">
        <f t="shared" si="33"/>
        <v>-0.7</v>
      </c>
      <c r="H266" s="20">
        <f t="shared" si="33"/>
        <v>-0.7</v>
      </c>
      <c r="I266" s="10">
        <f t="shared" si="34"/>
        <v>9.7596751294806463</v>
      </c>
      <c r="J266" s="19">
        <f t="shared" si="28"/>
        <v>85.02103598083734</v>
      </c>
      <c r="K266">
        <f t="shared" si="31"/>
        <v>0</v>
      </c>
      <c r="L266" s="5">
        <f t="shared" si="35"/>
        <v>85.02103598083734</v>
      </c>
      <c r="O266" s="12"/>
    </row>
    <row r="267" spans="2:15" x14ac:dyDescent="0.2">
      <c r="B267">
        <f t="shared" si="36"/>
        <v>8.70646168831151</v>
      </c>
      <c r="C267" s="18">
        <f t="shared" si="32"/>
        <v>0.59294061598937131</v>
      </c>
      <c r="D267" s="2">
        <f t="shared" si="29"/>
        <v>5.1624147565552887</v>
      </c>
      <c r="E267" s="18">
        <f t="shared" si="30"/>
        <v>22.32459076944501</v>
      </c>
      <c r="F267" s="20">
        <f t="shared" si="33"/>
        <v>11.162295384722507</v>
      </c>
      <c r="G267" s="20">
        <f t="shared" si="33"/>
        <v>-0.7</v>
      </c>
      <c r="H267" s="20">
        <f t="shared" si="33"/>
        <v>-0.7</v>
      </c>
      <c r="I267" s="10">
        <f t="shared" si="34"/>
        <v>9.762295384722508</v>
      </c>
      <c r="J267" s="19">
        <f t="shared" si="28"/>
        <v>84.995050757066792</v>
      </c>
      <c r="K267">
        <f t="shared" si="31"/>
        <v>0</v>
      </c>
      <c r="L267" s="5">
        <f t="shared" si="35"/>
        <v>84.995050757066792</v>
      </c>
      <c r="O267" s="12"/>
    </row>
    <row r="268" spans="2:15" x14ac:dyDescent="0.2">
      <c r="B268">
        <f t="shared" si="36"/>
        <v>8.7014616883115092</v>
      </c>
      <c r="C268" s="18">
        <f t="shared" si="32"/>
        <v>0.59305115677237941</v>
      </c>
      <c r="D268" s="2">
        <f t="shared" si="29"/>
        <v>5.160411919863682</v>
      </c>
      <c r="E268" s="18">
        <f t="shared" si="30"/>
        <v>22.329812400765334</v>
      </c>
      <c r="F268" s="20">
        <f t="shared" si="33"/>
        <v>11.164906200382667</v>
      </c>
      <c r="G268" s="20">
        <f t="shared" si="33"/>
        <v>-0.7</v>
      </c>
      <c r="H268" s="20">
        <f t="shared" si="33"/>
        <v>-0.7</v>
      </c>
      <c r="I268" s="10">
        <f t="shared" si="34"/>
        <v>9.7649062003826685</v>
      </c>
      <c r="J268" s="19">
        <f t="shared" si="28"/>
        <v>84.968957192585293</v>
      </c>
      <c r="K268">
        <f t="shared" si="31"/>
        <v>0</v>
      </c>
      <c r="L268" s="5">
        <f t="shared" si="35"/>
        <v>84.968957192585293</v>
      </c>
      <c r="O268" s="12"/>
    </row>
    <row r="269" spans="2:15" x14ac:dyDescent="0.2">
      <c r="B269">
        <f t="shared" si="36"/>
        <v>8.6964616883115085</v>
      </c>
      <c r="C269" s="18">
        <f t="shared" si="32"/>
        <v>0.59316122957262674</v>
      </c>
      <c r="D269" s="2">
        <f t="shared" si="29"/>
        <v>5.1584039079700954</v>
      </c>
      <c r="E269" s="18">
        <f t="shared" si="30"/>
        <v>22.335015312775226</v>
      </c>
      <c r="F269" s="20">
        <f t="shared" si="33"/>
        <v>11.167507656387615</v>
      </c>
      <c r="G269" s="20">
        <f t="shared" si="33"/>
        <v>-0.7</v>
      </c>
      <c r="H269" s="20">
        <f t="shared" si="33"/>
        <v>-0.7</v>
      </c>
      <c r="I269" s="10">
        <f t="shared" si="34"/>
        <v>9.7675076563876164</v>
      </c>
      <c r="J269" s="19">
        <f t="shared" si="28"/>
        <v>84.942756124064232</v>
      </c>
      <c r="K269">
        <f t="shared" si="31"/>
        <v>0</v>
      </c>
      <c r="L269" s="5">
        <f t="shared" si="35"/>
        <v>84.942756124064232</v>
      </c>
      <c r="O269" s="12"/>
    </row>
    <row r="270" spans="2:15" x14ac:dyDescent="0.2">
      <c r="B270">
        <f t="shared" si="36"/>
        <v>8.6914616883115077</v>
      </c>
      <c r="C270" s="18">
        <f t="shared" si="32"/>
        <v>0.59327083833589533</v>
      </c>
      <c r="D270" s="2">
        <f t="shared" si="29"/>
        <v>5.1563907621888845</v>
      </c>
      <c r="E270" s="18">
        <f t="shared" si="30"/>
        <v>22.340199663305974</v>
      </c>
      <c r="F270" s="20">
        <f t="shared" si="33"/>
        <v>11.170099831652987</v>
      </c>
      <c r="G270" s="20">
        <f t="shared" si="33"/>
        <v>-0.7</v>
      </c>
      <c r="H270" s="20">
        <f t="shared" si="33"/>
        <v>-0.7</v>
      </c>
      <c r="I270" s="10">
        <f t="shared" si="34"/>
        <v>9.7700998316529883</v>
      </c>
      <c r="J270" s="19">
        <f t="shared" si="28"/>
        <v>84.916448377790658</v>
      </c>
      <c r="K270">
        <f t="shared" si="31"/>
        <v>0</v>
      </c>
      <c r="L270" s="5">
        <f t="shared" si="35"/>
        <v>84.916448377790658</v>
      </c>
      <c r="O270" s="12"/>
    </row>
    <row r="271" spans="2:15" x14ac:dyDescent="0.2">
      <c r="B271">
        <f t="shared" si="36"/>
        <v>8.6864616883115069</v>
      </c>
      <c r="C271" s="18">
        <f t="shared" si="32"/>
        <v>0.59337998695827332</v>
      </c>
      <c r="D271" s="2">
        <f t="shared" si="29"/>
        <v>5.1543725233238229</v>
      </c>
      <c r="E271" s="18">
        <f t="shared" si="30"/>
        <v>22.345365608201092</v>
      </c>
      <c r="F271" s="20">
        <f t="shared" si="33"/>
        <v>11.172682804100546</v>
      </c>
      <c r="G271" s="20">
        <f t="shared" si="33"/>
        <v>-0.7</v>
      </c>
      <c r="H271" s="20">
        <f t="shared" si="33"/>
        <v>-0.7</v>
      </c>
      <c r="I271" s="10">
        <f t="shared" si="34"/>
        <v>9.7726828041005476</v>
      </c>
      <c r="J271" s="19">
        <f t="shared" si="28"/>
        <v>84.890034769840071</v>
      </c>
      <c r="K271">
        <f t="shared" si="31"/>
        <v>0</v>
      </c>
      <c r="L271" s="5">
        <f t="shared" si="35"/>
        <v>84.890034769840071</v>
      </c>
      <c r="O271" s="12"/>
    </row>
    <row r="272" spans="2:15" x14ac:dyDescent="0.2">
      <c r="B272">
        <f t="shared" si="36"/>
        <v>8.6814616883115061</v>
      </c>
      <c r="C272" s="18">
        <f t="shared" si="32"/>
        <v>0.59348867928698612</v>
      </c>
      <c r="D272" s="2">
        <f t="shared" si="29"/>
        <v>5.1523492316765642</v>
      </c>
      <c r="E272" s="18">
        <f t="shared" si="30"/>
        <v>22.350513301349608</v>
      </c>
      <c r="F272" s="20">
        <f t="shared" si="33"/>
        <v>11.175256650674804</v>
      </c>
      <c r="G272" s="20">
        <f t="shared" si="33"/>
        <v>-0.7</v>
      </c>
      <c r="H272" s="20">
        <f t="shared" si="33"/>
        <v>-0.7</v>
      </c>
      <c r="I272" s="10">
        <f t="shared" si="34"/>
        <v>9.7752566506748053</v>
      </c>
      <c r="J272" s="19">
        <f t="shared" si="28"/>
        <v>84.863516106245569</v>
      </c>
      <c r="K272">
        <f t="shared" si="31"/>
        <v>0</v>
      </c>
      <c r="L272" s="5">
        <f t="shared" si="35"/>
        <v>84.863516106245569</v>
      </c>
      <c r="O272" s="12"/>
    </row>
    <row r="273" spans="2:15" x14ac:dyDescent="0.2">
      <c r="B273">
        <f t="shared" si="36"/>
        <v>8.6764616883115053</v>
      </c>
      <c r="C273" s="18">
        <f t="shared" si="32"/>
        <v>0.59359691912121049</v>
      </c>
      <c r="D273" s="2">
        <f t="shared" si="29"/>
        <v>5.1503209270549259</v>
      </c>
      <c r="E273" s="18">
        <f t="shared" si="30"/>
        <v>22.355642894718578</v>
      </c>
      <c r="F273" s="20">
        <f t="shared" si="33"/>
        <v>11.177821447359291</v>
      </c>
      <c r="G273" s="20">
        <f t="shared" si="33"/>
        <v>-0.7</v>
      </c>
      <c r="H273" s="20">
        <f t="shared" si="33"/>
        <v>-0.7</v>
      </c>
      <c r="I273" s="10">
        <f t="shared" si="34"/>
        <v>9.7778214473592922</v>
      </c>
      <c r="J273" s="19">
        <f t="shared" si="28"/>
        <v>84.836893183163454</v>
      </c>
      <c r="K273">
        <f t="shared" si="31"/>
        <v>0</v>
      </c>
      <c r="L273" s="5">
        <f t="shared" si="35"/>
        <v>84.836893183163454</v>
      </c>
      <c r="O273" s="12"/>
    </row>
    <row r="274" spans="2:15" x14ac:dyDescent="0.2">
      <c r="B274">
        <f t="shared" si="36"/>
        <v>8.6714616883115045</v>
      </c>
      <c r="C274" s="18">
        <f t="shared" si="32"/>
        <v>0.59370471021287041</v>
      </c>
      <c r="D274" s="2">
        <f t="shared" si="29"/>
        <v>5.1482876487809897</v>
      </c>
      <c r="E274" s="18">
        <f t="shared" si="30"/>
        <v>22.360754538384974</v>
      </c>
      <c r="F274" s="20">
        <f t="shared" si="33"/>
        <v>11.180377269192489</v>
      </c>
      <c r="G274" s="20">
        <f t="shared" si="33"/>
        <v>-0.7</v>
      </c>
      <c r="H274" s="20">
        <f t="shared" si="33"/>
        <v>-0.7</v>
      </c>
      <c r="I274" s="10">
        <f t="shared" si="34"/>
        <v>9.7803772691924902</v>
      </c>
      <c r="J274" s="19">
        <f t="shared" si="28"/>
        <v>84.810166787035371</v>
      </c>
      <c r="K274">
        <f t="shared" si="31"/>
        <v>0</v>
      </c>
      <c r="L274" s="5">
        <f t="shared" si="35"/>
        <v>84.810166787035371</v>
      </c>
      <c r="O274" s="12"/>
    </row>
    <row r="275" spans="2:15" x14ac:dyDescent="0.2">
      <c r="B275">
        <f t="shared" si="36"/>
        <v>8.6664616883115038</v>
      </c>
      <c r="C275" s="18">
        <f t="shared" si="32"/>
        <v>0.5938120562674184</v>
      </c>
      <c r="D275" s="2">
        <f t="shared" si="29"/>
        <v>5.1462494356990565</v>
      </c>
      <c r="E275" s="18">
        <f t="shared" si="30"/>
        <v>22.365848380566895</v>
      </c>
      <c r="F275" s="20">
        <f t="shared" si="33"/>
        <v>11.182924190283448</v>
      </c>
      <c r="G275" s="20">
        <f t="shared" si="33"/>
        <v>-0.7</v>
      </c>
      <c r="H275" s="20">
        <f t="shared" si="33"/>
        <v>-0.7</v>
      </c>
      <c r="I275" s="10">
        <f t="shared" si="34"/>
        <v>9.782924190283449</v>
      </c>
      <c r="J275" s="19">
        <f t="shared" ref="J275:J338" si="37">B275*I275</f>
        <v>84.783337694747345</v>
      </c>
      <c r="K275">
        <f t="shared" si="31"/>
        <v>0</v>
      </c>
      <c r="L275" s="5">
        <f t="shared" si="35"/>
        <v>84.783337694747345</v>
      </c>
      <c r="O275" s="12"/>
    </row>
    <row r="276" spans="2:15" x14ac:dyDescent="0.2">
      <c r="B276">
        <f t="shared" si="36"/>
        <v>8.661461688311503</v>
      </c>
      <c r="C276" s="18">
        <f t="shared" si="32"/>
        <v>0.59391896094459939</v>
      </c>
      <c r="D276" s="2">
        <f t="shared" ref="D276:D339" si="38">B276*C276</f>
        <v>5.1442063261834239</v>
      </c>
      <c r="E276" s="18">
        <f t="shared" ref="E276:E339" si="39">$E$15*(C276-(B276*$C$12))</f>
        <v>22.370924567654136</v>
      </c>
      <c r="F276" s="20">
        <f t="shared" si="33"/>
        <v>11.185462283827068</v>
      </c>
      <c r="G276" s="20">
        <f t="shared" si="33"/>
        <v>-0.7</v>
      </c>
      <c r="H276" s="20">
        <f t="shared" si="33"/>
        <v>-0.7</v>
      </c>
      <c r="I276" s="10">
        <f t="shared" si="34"/>
        <v>9.7854622838270693</v>
      </c>
      <c r="J276" s="19">
        <f t="shared" si="37"/>
        <v>84.756406673785349</v>
      </c>
      <c r="K276">
        <f t="shared" ref="K276:K339" si="40">IF(I276&gt;$L$15,J276,0)</f>
        <v>0</v>
      </c>
      <c r="L276" s="5">
        <f t="shared" si="35"/>
        <v>84.756406673785349</v>
      </c>
      <c r="O276" s="12"/>
    </row>
    <row r="277" spans="2:15" x14ac:dyDescent="0.2">
      <c r="B277">
        <f t="shared" si="36"/>
        <v>8.6564616883115022</v>
      </c>
      <c r="C277" s="18">
        <f t="shared" ref="C277:C340" si="41">$C$10*LN((-B277+$C$5)/$C$11)</f>
        <v>0.59402542785919932</v>
      </c>
      <c r="D277" s="2">
        <f t="shared" si="38"/>
        <v>5.1421583581460073</v>
      </c>
      <c r="E277" s="18">
        <f t="shared" si="39"/>
        <v>22.375983244238135</v>
      </c>
      <c r="F277" s="20">
        <f t="shared" ref="F277:H340" si="42">IF($B277&lt;F$17,(F$12*$C$10*LN((-$B277+F$17)/$C$11))+(($E$14-F$12)*$C$10*LN((-$B277+$C$5)/$C$11))-$C$12*$E$14*$B277,-$C$13)</f>
        <v>11.187991622119066</v>
      </c>
      <c r="G277" s="20">
        <f t="shared" si="42"/>
        <v>-0.7</v>
      </c>
      <c r="H277" s="20">
        <f t="shared" si="42"/>
        <v>-0.7</v>
      </c>
      <c r="I277" s="10">
        <f t="shared" ref="I277:I340" si="43">F277+G277+H277</f>
        <v>9.7879916221190673</v>
      </c>
      <c r="J277" s="19">
        <f t="shared" si="37"/>
        <v>84.729374482387655</v>
      </c>
      <c r="K277">
        <f t="shared" si="40"/>
        <v>0</v>
      </c>
      <c r="L277" s="5">
        <f t="shared" ref="L277:L340" si="44">IF(I277&lt;$L$15,J277,0)</f>
        <v>84.729374482387655</v>
      </c>
      <c r="O277" s="12"/>
    </row>
    <row r="278" spans="2:15" x14ac:dyDescent="0.2">
      <c r="B278">
        <f t="shared" si="36"/>
        <v>8.6514616883115014</v>
      </c>
      <c r="C278" s="18">
        <f t="shared" si="41"/>
        <v>0.59413146058177901</v>
      </c>
      <c r="D278" s="2">
        <f t="shared" si="38"/>
        <v>5.1401055690438158</v>
      </c>
      <c r="E278" s="18">
        <f t="shared" si="39"/>
        <v>22.381024553141323</v>
      </c>
      <c r="F278" s="20">
        <f t="shared" si="42"/>
        <v>11.190512276570661</v>
      </c>
      <c r="G278" s="20">
        <f t="shared" si="42"/>
        <v>-0.7</v>
      </c>
      <c r="H278" s="20">
        <f t="shared" si="42"/>
        <v>-0.7</v>
      </c>
      <c r="I278" s="10">
        <f t="shared" si="43"/>
        <v>9.7905122765706629</v>
      </c>
      <c r="J278" s="19">
        <f t="shared" si="37"/>
        <v>84.702241869694504</v>
      </c>
      <c r="K278">
        <f t="shared" si="40"/>
        <v>0</v>
      </c>
      <c r="L278" s="5">
        <f t="shared" si="44"/>
        <v>84.702241869694504</v>
      </c>
      <c r="O278" s="12"/>
    </row>
    <row r="279" spans="2:15" x14ac:dyDescent="0.2">
      <c r="B279">
        <f t="shared" si="36"/>
        <v>8.6464616883115006</v>
      </c>
      <c r="C279" s="18">
        <f t="shared" si="41"/>
        <v>0.59423706263939191</v>
      </c>
      <c r="D279" s="2">
        <f t="shared" si="38"/>
        <v>5.1380479958862635</v>
      </c>
      <c r="E279" s="18">
        <f t="shared" si="39"/>
        <v>22.386048635445835</v>
      </c>
      <c r="F279" s="20">
        <f t="shared" si="42"/>
        <v>11.193024317722919</v>
      </c>
      <c r="G279" s="20">
        <f t="shared" si="42"/>
        <v>-0.7</v>
      </c>
      <c r="H279" s="20">
        <f t="shared" si="42"/>
        <v>-0.7</v>
      </c>
      <c r="I279" s="10">
        <f t="shared" si="43"/>
        <v>9.7930243177229208</v>
      </c>
      <c r="J279" s="19">
        <f t="shared" si="37"/>
        <v>84.675009575894109</v>
      </c>
      <c r="K279">
        <f t="shared" si="40"/>
        <v>0</v>
      </c>
      <c r="L279" s="5">
        <f t="shared" si="44"/>
        <v>84.675009575894109</v>
      </c>
      <c r="O279" s="12"/>
    </row>
    <row r="280" spans="2:15" x14ac:dyDescent="0.2">
      <c r="B280">
        <f t="shared" si="36"/>
        <v>8.6414616883114999</v>
      </c>
      <c r="C280" s="18">
        <f t="shared" si="41"/>
        <v>0.59434223751628878</v>
      </c>
      <c r="D280" s="2">
        <f t="shared" si="38"/>
        <v>5.1359856752423436</v>
      </c>
      <c r="E280" s="18">
        <f t="shared" si="39"/>
        <v>22.391055630521709</v>
      </c>
      <c r="F280" s="20">
        <f t="shared" si="42"/>
        <v>11.195527815260856</v>
      </c>
      <c r="G280" s="20">
        <f t="shared" si="42"/>
        <v>-0.7</v>
      </c>
      <c r="H280" s="20">
        <f t="shared" si="42"/>
        <v>-0.7</v>
      </c>
      <c r="I280" s="10">
        <f t="shared" si="43"/>
        <v>9.7955278152608578</v>
      </c>
      <c r="J280" s="19">
        <f t="shared" si="37"/>
        <v>84.647678332366354</v>
      </c>
      <c r="K280">
        <f t="shared" si="40"/>
        <v>0</v>
      </c>
      <c r="L280" s="5">
        <f t="shared" si="44"/>
        <v>84.647678332366354</v>
      </c>
      <c r="O280" s="12"/>
    </row>
    <row r="281" spans="2:15" x14ac:dyDescent="0.2">
      <c r="B281">
        <f t="shared" si="36"/>
        <v>8.6364616883114991</v>
      </c>
      <c r="C281" s="18">
        <f t="shared" si="41"/>
        <v>0.59444698865460721</v>
      </c>
      <c r="D281" s="2">
        <f t="shared" si="38"/>
        <v>5.1339186432476556</v>
      </c>
      <c r="E281" s="18">
        <f t="shared" si="39"/>
        <v>22.396045676054449</v>
      </c>
      <c r="F281" s="20">
        <f t="shared" si="42"/>
        <v>11.198022838027224</v>
      </c>
      <c r="G281" s="20">
        <f t="shared" si="42"/>
        <v>-0.7</v>
      </c>
      <c r="H281" s="20">
        <f t="shared" si="42"/>
        <v>-0.7</v>
      </c>
      <c r="I281" s="10">
        <f t="shared" si="43"/>
        <v>9.7980228380272258</v>
      </c>
      <c r="J281" s="19">
        <f t="shared" si="37"/>
        <v>84.620248861823242</v>
      </c>
      <c r="K281">
        <f t="shared" si="40"/>
        <v>0</v>
      </c>
      <c r="L281" s="5">
        <f t="shared" si="44"/>
        <v>84.620248861823242</v>
      </c>
      <c r="O281" s="12"/>
    </row>
    <row r="282" spans="2:15" x14ac:dyDescent="0.2">
      <c r="B282">
        <f t="shared" si="36"/>
        <v>8.6314616883114983</v>
      </c>
      <c r="C282" s="18">
        <f t="shared" si="41"/>
        <v>0.59455131945504747</v>
      </c>
      <c r="D282" s="2">
        <f t="shared" si="38"/>
        <v>5.1318469356112928</v>
      </c>
      <c r="E282" s="18">
        <f t="shared" si="39"/>
        <v>22.401018908072061</v>
      </c>
      <c r="F282" s="20">
        <f t="shared" si="42"/>
        <v>11.20050945403603</v>
      </c>
      <c r="G282" s="20">
        <f t="shared" si="42"/>
        <v>-0.7</v>
      </c>
      <c r="H282" s="20">
        <f t="shared" si="42"/>
        <v>-0.7</v>
      </c>
      <c r="I282" s="10">
        <f t="shared" si="43"/>
        <v>9.8005094540360318</v>
      </c>
      <c r="J282" s="19">
        <f t="shared" si="37"/>
        <v>84.592721878446653</v>
      </c>
      <c r="K282">
        <f t="shared" si="40"/>
        <v>0</v>
      </c>
      <c r="L282" s="5">
        <f t="shared" si="44"/>
        <v>84.592721878446653</v>
      </c>
      <c r="O282" s="12"/>
    </row>
    <row r="283" spans="2:15" x14ac:dyDescent="0.2">
      <c r="B283">
        <f t="shared" si="36"/>
        <v>8.6264616883114975</v>
      </c>
      <c r="C283" s="18">
        <f t="shared" si="41"/>
        <v>0.59465523327753533</v>
      </c>
      <c r="D283" s="2">
        <f t="shared" si="38"/>
        <v>5.1297705876225947</v>
      </c>
      <c r="E283" s="18">
        <f t="shared" si="39"/>
        <v>22.405975460971575</v>
      </c>
      <c r="F283" s="20">
        <f t="shared" si="42"/>
        <v>11.202987730485788</v>
      </c>
      <c r="G283" s="20">
        <f t="shared" si="42"/>
        <v>-0.7</v>
      </c>
      <c r="H283" s="20">
        <f t="shared" si="42"/>
        <v>-0.7</v>
      </c>
      <c r="I283" s="10">
        <f t="shared" si="43"/>
        <v>9.8029877304857891</v>
      </c>
      <c r="J283" s="19">
        <f t="shared" si="37"/>
        <v>84.565098088023333</v>
      </c>
      <c r="K283">
        <f t="shared" si="40"/>
        <v>0</v>
      </c>
      <c r="L283" s="5">
        <f t="shared" si="44"/>
        <v>84.565098088023333</v>
      </c>
      <c r="O283" s="12"/>
    </row>
    <row r="284" spans="2:15" x14ac:dyDescent="0.2">
      <c r="B284">
        <f t="shared" si="36"/>
        <v>8.6214616883114967</v>
      </c>
      <c r="C284" s="18">
        <f t="shared" si="41"/>
        <v>0.59475873344187058</v>
      </c>
      <c r="D284" s="2">
        <f t="shared" si="38"/>
        <v>5.1276896341577567</v>
      </c>
      <c r="E284" s="18">
        <f t="shared" si="39"/>
        <v>22.410915467544985</v>
      </c>
      <c r="F284" s="20">
        <f t="shared" si="42"/>
        <v>11.205457733772493</v>
      </c>
      <c r="G284" s="20">
        <f t="shared" si="42"/>
        <v>-0.7</v>
      </c>
      <c r="H284" s="20">
        <f t="shared" si="42"/>
        <v>-0.7</v>
      </c>
      <c r="I284" s="10">
        <f t="shared" si="43"/>
        <v>9.805457733772494</v>
      </c>
      <c r="J284" s="19">
        <f t="shared" si="37"/>
        <v>84.537378188077227</v>
      </c>
      <c r="K284">
        <f t="shared" si="40"/>
        <v>0</v>
      </c>
      <c r="L284" s="5">
        <f t="shared" si="44"/>
        <v>84.537378188077227</v>
      </c>
      <c r="O284" s="12"/>
    </row>
    <row r="285" spans="2:15" x14ac:dyDescent="0.2">
      <c r="B285">
        <f t="shared" si="36"/>
        <v>8.6164616883114959</v>
      </c>
      <c r="C285" s="18">
        <f t="shared" si="41"/>
        <v>0.59486182322836445</v>
      </c>
      <c r="D285" s="2">
        <f t="shared" si="38"/>
        <v>5.1256041096863276</v>
      </c>
      <c r="E285" s="18">
        <f t="shared" si="39"/>
        <v>22.415839059004739</v>
      </c>
      <c r="F285" s="20">
        <f t="shared" si="42"/>
        <v>11.207919529502369</v>
      </c>
      <c r="G285" s="20">
        <f t="shared" si="42"/>
        <v>-0.7</v>
      </c>
      <c r="H285" s="20">
        <f t="shared" si="42"/>
        <v>-0.7</v>
      </c>
      <c r="I285" s="10">
        <f t="shared" si="43"/>
        <v>9.8079195295023709</v>
      </c>
      <c r="J285" s="19">
        <f t="shared" si="37"/>
        <v>84.509562867999293</v>
      </c>
      <c r="K285">
        <f t="shared" si="40"/>
        <v>0</v>
      </c>
      <c r="L285" s="5">
        <f t="shared" si="44"/>
        <v>84.509562867999293</v>
      </c>
      <c r="O285" s="12"/>
    </row>
    <row r="286" spans="2:15" x14ac:dyDescent="0.2">
      <c r="B286">
        <f t="shared" si="36"/>
        <v>8.6114616883114952</v>
      </c>
      <c r="C286" s="18">
        <f t="shared" si="41"/>
        <v>0.59496450587846261</v>
      </c>
      <c r="D286" s="2">
        <f t="shared" si="38"/>
        <v>5.1235140482775599</v>
      </c>
      <c r="E286" s="18">
        <f t="shared" si="39"/>
        <v>22.420746365008664</v>
      </c>
      <c r="F286" s="20">
        <f t="shared" si="42"/>
        <v>11.21037318250433</v>
      </c>
      <c r="G286" s="20">
        <f t="shared" si="42"/>
        <v>-0.7</v>
      </c>
      <c r="H286" s="20">
        <f t="shared" si="42"/>
        <v>-0.7</v>
      </c>
      <c r="I286" s="10">
        <f t="shared" si="43"/>
        <v>9.8103731825043319</v>
      </c>
      <c r="J286" s="19">
        <f t="shared" si="37"/>
        <v>84.481652809174577</v>
      </c>
      <c r="K286">
        <f t="shared" si="40"/>
        <v>0</v>
      </c>
      <c r="L286" s="5">
        <f t="shared" si="44"/>
        <v>84.481652809174577</v>
      </c>
      <c r="O286" s="12"/>
    </row>
    <row r="287" spans="2:15" x14ac:dyDescent="0.2">
      <c r="B287">
        <f t="shared" si="36"/>
        <v>8.6064616883114944</v>
      </c>
      <c r="C287" s="18">
        <f t="shared" si="41"/>
        <v>0.59506678459535711</v>
      </c>
      <c r="D287" s="2">
        <f t="shared" si="38"/>
        <v>5.1214194836066493</v>
      </c>
      <c r="E287" s="18">
        <f t="shared" si="39"/>
        <v>22.425637513684443</v>
      </c>
      <c r="F287" s="20">
        <f t="shared" si="42"/>
        <v>11.212818756842221</v>
      </c>
      <c r="G287" s="20">
        <f t="shared" si="42"/>
        <v>-0.7</v>
      </c>
      <c r="H287" s="20">
        <f t="shared" si="42"/>
        <v>-0.7</v>
      </c>
      <c r="I287" s="10">
        <f t="shared" si="43"/>
        <v>9.8128187568422227</v>
      </c>
      <c r="J287" s="19">
        <f t="shared" si="37"/>
        <v>84.453648685107012</v>
      </c>
      <c r="K287">
        <f t="shared" si="40"/>
        <v>0</v>
      </c>
      <c r="L287" s="5">
        <f t="shared" si="44"/>
        <v>84.453648685107012</v>
      </c>
      <c r="O287" s="12"/>
    </row>
    <row r="288" spans="2:15" x14ac:dyDescent="0.2">
      <c r="B288">
        <f t="shared" si="36"/>
        <v>8.6014616883114936</v>
      </c>
      <c r="C288" s="18">
        <f t="shared" si="41"/>
        <v>0.59516866254458556</v>
      </c>
      <c r="D288" s="2">
        <f t="shared" si="38"/>
        <v>5.1193204489608446</v>
      </c>
      <c r="E288" s="18">
        <f t="shared" si="39"/>
        <v>22.430512631653585</v>
      </c>
      <c r="F288" s="20">
        <f t="shared" si="42"/>
        <v>11.215256315826794</v>
      </c>
      <c r="G288" s="20">
        <f t="shared" si="42"/>
        <v>-0.7</v>
      </c>
      <c r="H288" s="20">
        <f t="shared" si="42"/>
        <v>-0.7</v>
      </c>
      <c r="I288" s="10">
        <f t="shared" si="43"/>
        <v>9.8152563158267956</v>
      </c>
      <c r="J288" s="19">
        <f t="shared" si="37"/>
        <v>84.425551161541605</v>
      </c>
      <c r="K288">
        <f t="shared" si="40"/>
        <v>0</v>
      </c>
      <c r="L288" s="5">
        <f t="shared" si="44"/>
        <v>84.425551161541605</v>
      </c>
      <c r="O288" s="12"/>
    </row>
    <row r="289" spans="2:15" x14ac:dyDescent="0.2">
      <c r="B289">
        <f t="shared" si="36"/>
        <v>8.5964616883114928</v>
      </c>
      <c r="C289" s="18">
        <f t="shared" si="41"/>
        <v>0.5952701428546201</v>
      </c>
      <c r="D289" s="2">
        <f t="shared" si="38"/>
        <v>5.1172169772454508</v>
      </c>
      <c r="E289" s="18">
        <f t="shared" si="39"/>
        <v>22.435371844054966</v>
      </c>
      <c r="F289" s="20">
        <f t="shared" si="42"/>
        <v>11.217685922027481</v>
      </c>
      <c r="G289" s="20">
        <f t="shared" si="42"/>
        <v>-0.7</v>
      </c>
      <c r="H289" s="20">
        <f t="shared" si="42"/>
        <v>-0.7</v>
      </c>
      <c r="I289" s="10">
        <f t="shared" si="43"/>
        <v>9.8176859220274828</v>
      </c>
      <c r="J289" s="19">
        <f t="shared" si="37"/>
        <v>84.397360896584345</v>
      </c>
      <c r="K289">
        <f t="shared" si="40"/>
        <v>0</v>
      </c>
      <c r="L289" s="5">
        <f t="shared" si="44"/>
        <v>84.397360896584345</v>
      </c>
      <c r="O289" s="12"/>
    </row>
    <row r="290" spans="2:15" x14ac:dyDescent="0.2">
      <c r="B290">
        <f t="shared" si="36"/>
        <v>8.591461688311492</v>
      </c>
      <c r="C290" s="18">
        <f t="shared" si="41"/>
        <v>0.59537122861744196</v>
      </c>
      <c r="D290" s="2">
        <f t="shared" si="38"/>
        <v>5.1151091009896952</v>
      </c>
      <c r="E290" s="18">
        <f t="shared" si="39"/>
        <v>22.440215274567841</v>
      </c>
      <c r="F290" s="20">
        <f t="shared" si="42"/>
        <v>11.22010763728392</v>
      </c>
      <c r="G290" s="20">
        <f t="shared" si="42"/>
        <v>-0.7</v>
      </c>
      <c r="H290" s="20">
        <f t="shared" si="42"/>
        <v>-0.7</v>
      </c>
      <c r="I290" s="10">
        <f t="shared" si="43"/>
        <v>9.8201076372839218</v>
      </c>
      <c r="J290" s="19">
        <f t="shared" si="37"/>
        <v>84.369078540819899</v>
      </c>
      <c r="K290">
        <f t="shared" si="40"/>
        <v>0</v>
      </c>
      <c r="L290" s="5">
        <f t="shared" si="44"/>
        <v>84.369078540819899</v>
      </c>
      <c r="O290" s="12"/>
    </row>
    <row r="291" spans="2:15" x14ac:dyDescent="0.2">
      <c r="B291">
        <f t="shared" si="36"/>
        <v>8.5864616883114913</v>
      </c>
      <c r="C291" s="18">
        <f t="shared" si="41"/>
        <v>0.59547192288910866</v>
      </c>
      <c r="D291" s="2">
        <f t="shared" si="38"/>
        <v>5.1129968523525058</v>
      </c>
      <c r="E291" s="18">
        <f t="shared" si="39"/>
        <v>22.44504304543451</v>
      </c>
      <c r="F291" s="20">
        <f t="shared" si="42"/>
        <v>11.222521522717255</v>
      </c>
      <c r="G291" s="20">
        <f t="shared" si="42"/>
        <v>-0.7</v>
      </c>
      <c r="H291" s="20">
        <f t="shared" si="42"/>
        <v>-0.7</v>
      </c>
      <c r="I291" s="10">
        <f t="shared" si="43"/>
        <v>9.8225215227172562</v>
      </c>
      <c r="J291" s="19">
        <f t="shared" si="37"/>
        <v>84.340704737426776</v>
      </c>
      <c r="K291">
        <f t="shared" si="40"/>
        <v>0</v>
      </c>
      <c r="L291" s="5">
        <f t="shared" si="44"/>
        <v>84.340704737426776</v>
      </c>
      <c r="O291" s="12"/>
    </row>
    <row r="292" spans="2:15" x14ac:dyDescent="0.2">
      <c r="B292">
        <f t="shared" si="36"/>
        <v>8.5814616883114905</v>
      </c>
      <c r="C292" s="18">
        <f t="shared" si="41"/>
        <v>0.59557222869030735</v>
      </c>
      <c r="D292" s="2">
        <f t="shared" si="38"/>
        <v>5.1108802631281618</v>
      </c>
      <c r="E292" s="18">
        <f t="shared" si="39"/>
        <v>22.449855277482452</v>
      </c>
      <c r="F292" s="20">
        <f t="shared" si="42"/>
        <v>11.224927638741228</v>
      </c>
      <c r="G292" s="20">
        <f t="shared" si="42"/>
        <v>-0.7</v>
      </c>
      <c r="H292" s="20">
        <f t="shared" si="42"/>
        <v>-0.7</v>
      </c>
      <c r="I292" s="10">
        <f t="shared" si="43"/>
        <v>9.8249276387412294</v>
      </c>
      <c r="J292" s="19">
        <f t="shared" si="37"/>
        <v>84.312240122290532</v>
      </c>
      <c r="K292">
        <f t="shared" si="40"/>
        <v>0</v>
      </c>
      <c r="L292" s="5">
        <f t="shared" si="44"/>
        <v>84.312240122290532</v>
      </c>
      <c r="O292" s="12"/>
    </row>
    <row r="293" spans="2:15" x14ac:dyDescent="0.2">
      <c r="B293">
        <f t="shared" si="36"/>
        <v>8.5764616883114897</v>
      </c>
      <c r="C293" s="18">
        <f t="shared" si="41"/>
        <v>0.59567214900689847</v>
      </c>
      <c r="D293" s="2">
        <f t="shared" si="38"/>
        <v>5.1087593647518377</v>
      </c>
      <c r="E293" s="18">
        <f t="shared" si="39"/>
        <v>22.454652090146098</v>
      </c>
      <c r="F293" s="20">
        <f t="shared" si="42"/>
        <v>11.227326045073049</v>
      </c>
      <c r="G293" s="20">
        <f t="shared" si="42"/>
        <v>-0.7</v>
      </c>
      <c r="H293" s="20">
        <f t="shared" si="42"/>
        <v>-0.7</v>
      </c>
      <c r="I293" s="10">
        <f t="shared" si="43"/>
        <v>9.8273260450730504</v>
      </c>
      <c r="J293" s="19">
        <f t="shared" si="37"/>
        <v>84.283685324114685</v>
      </c>
      <c r="K293">
        <f t="shared" si="40"/>
        <v>0</v>
      </c>
      <c r="L293" s="5">
        <f t="shared" si="44"/>
        <v>84.283685324114685</v>
      </c>
      <c r="O293" s="12"/>
    </row>
    <row r="294" spans="2:15" x14ac:dyDescent="0.2">
      <c r="B294">
        <f t="shared" ref="B294:B357" si="45">B293-$C$16</f>
        <v>8.5714616883114889</v>
      </c>
      <c r="C294" s="18">
        <f t="shared" si="41"/>
        <v>0.59577168679044956</v>
      </c>
      <c r="D294" s="2">
        <f t="shared" si="38"/>
        <v>5.1066341883050503</v>
      </c>
      <c r="E294" s="18">
        <f t="shared" si="39"/>
        <v>22.459433601488143</v>
      </c>
      <c r="F294" s="20">
        <f t="shared" si="42"/>
        <v>11.229716800744074</v>
      </c>
      <c r="G294" s="20">
        <f t="shared" si="42"/>
        <v>-0.7</v>
      </c>
      <c r="H294" s="20">
        <f t="shared" si="42"/>
        <v>-0.7</v>
      </c>
      <c r="I294" s="10">
        <f t="shared" si="43"/>
        <v>9.8297168007440749</v>
      </c>
      <c r="J294" s="19">
        <f t="shared" si="37"/>
        <v>84.255040964529613</v>
      </c>
      <c r="K294">
        <f t="shared" si="40"/>
        <v>0</v>
      </c>
      <c r="L294" s="5">
        <f t="shared" si="44"/>
        <v>84.255040964529613</v>
      </c>
      <c r="O294" s="12"/>
    </row>
    <row r="295" spans="2:15" x14ac:dyDescent="0.2">
      <c r="B295">
        <f t="shared" si="45"/>
        <v>8.5664616883114881</v>
      </c>
      <c r="C295" s="18">
        <f t="shared" si="41"/>
        <v>0.59587084495875831</v>
      </c>
      <c r="D295" s="2">
        <f t="shared" si="38"/>
        <v>5.104504764520998</v>
      </c>
      <c r="E295" s="18">
        <f t="shared" si="39"/>
        <v>22.464199928220495</v>
      </c>
      <c r="F295" s="20">
        <f t="shared" si="42"/>
        <v>11.232099964110247</v>
      </c>
      <c r="G295" s="20">
        <f t="shared" si="42"/>
        <v>-0.7</v>
      </c>
      <c r="H295" s="20">
        <f t="shared" si="42"/>
        <v>-0.7</v>
      </c>
      <c r="I295" s="10">
        <f t="shared" si="43"/>
        <v>9.8320999641102489</v>
      </c>
      <c r="J295" s="19">
        <f t="shared" si="37"/>
        <v>84.226307658199204</v>
      </c>
      <c r="K295">
        <f t="shared" si="40"/>
        <v>0</v>
      </c>
      <c r="L295" s="5">
        <f t="shared" si="44"/>
        <v>84.226307658199204</v>
      </c>
      <c r="O295" s="12"/>
    </row>
    <row r="296" spans="2:15" x14ac:dyDescent="0.2">
      <c r="B296">
        <f t="shared" si="45"/>
        <v>8.5614616883114874</v>
      </c>
      <c r="C296" s="18">
        <f t="shared" si="41"/>
        <v>0.5959696263963653</v>
      </c>
      <c r="D296" s="2">
        <f t="shared" si="38"/>
        <v>5.1023711237897924</v>
      </c>
      <c r="E296" s="18">
        <f t="shared" si="39"/>
        <v>22.468951185724777</v>
      </c>
      <c r="F296" s="20">
        <f t="shared" si="42"/>
        <v>11.234475592862388</v>
      </c>
      <c r="G296" s="20">
        <f t="shared" si="42"/>
        <v>-0.7</v>
      </c>
      <c r="H296" s="20">
        <f t="shared" si="42"/>
        <v>-0.7</v>
      </c>
      <c r="I296" s="10">
        <f t="shared" si="43"/>
        <v>9.8344755928623897</v>
      </c>
      <c r="J296" s="19">
        <f t="shared" si="37"/>
        <v>84.197486012925751</v>
      </c>
      <c r="K296">
        <f t="shared" si="40"/>
        <v>0</v>
      </c>
      <c r="L296" s="5">
        <f t="shared" si="44"/>
        <v>84.197486012925751</v>
      </c>
      <c r="O296" s="12"/>
    </row>
    <row r="297" spans="2:15" x14ac:dyDescent="0.2">
      <c r="B297">
        <f t="shared" si="45"/>
        <v>8.5564616883114866</v>
      </c>
      <c r="C297" s="18">
        <f t="shared" si="41"/>
        <v>0.59606803395505836</v>
      </c>
      <c r="D297" s="2">
        <f t="shared" si="38"/>
        <v>5.1002332961636068</v>
      </c>
      <c r="E297" s="18">
        <f t="shared" si="39"/>
        <v>22.4736874880725</v>
      </c>
      <c r="F297" s="20">
        <f t="shared" si="42"/>
        <v>11.236843744036248</v>
      </c>
      <c r="G297" s="20">
        <f t="shared" si="42"/>
        <v>-0.7</v>
      </c>
      <c r="H297" s="20">
        <f t="shared" si="42"/>
        <v>-0.7</v>
      </c>
      <c r="I297" s="10">
        <f t="shared" si="43"/>
        <v>9.8368437440362495</v>
      </c>
      <c r="J297" s="19">
        <f t="shared" si="37"/>
        <v>84.168576629752692</v>
      </c>
      <c r="K297">
        <f t="shared" si="40"/>
        <v>0</v>
      </c>
      <c r="L297" s="5">
        <f t="shared" si="44"/>
        <v>84.168576629752692</v>
      </c>
      <c r="O297" s="12"/>
    </row>
    <row r="298" spans="2:15" x14ac:dyDescent="0.2">
      <c r="B298">
        <f t="shared" si="45"/>
        <v>8.5514616883114858</v>
      </c>
      <c r="C298" s="18">
        <f t="shared" si="41"/>
        <v>0.59616607045436532</v>
      </c>
      <c r="D298" s="2">
        <f t="shared" si="38"/>
        <v>5.0980913113617108</v>
      </c>
      <c r="E298" s="18">
        <f t="shared" si="39"/>
        <v>22.478408948044777</v>
      </c>
      <c r="F298" s="20">
        <f t="shared" si="42"/>
        <v>11.239204474022388</v>
      </c>
      <c r="G298" s="20">
        <f t="shared" si="42"/>
        <v>-0.7</v>
      </c>
      <c r="H298" s="20">
        <f t="shared" si="42"/>
        <v>-0.7</v>
      </c>
      <c r="I298" s="10">
        <f t="shared" si="43"/>
        <v>9.8392044740223898</v>
      </c>
      <c r="J298" s="19">
        <f t="shared" si="37"/>
        <v>84.139580103065427</v>
      </c>
      <c r="K298">
        <f t="shared" si="40"/>
        <v>0</v>
      </c>
      <c r="L298" s="5">
        <f t="shared" si="44"/>
        <v>84.139580103065427</v>
      </c>
      <c r="O298" s="12"/>
    </row>
    <row r="299" spans="2:15" x14ac:dyDescent="0.2">
      <c r="B299">
        <f t="shared" si="45"/>
        <v>8.546461688311485</v>
      </c>
      <c r="C299" s="18">
        <f t="shared" si="41"/>
        <v>0.59626373868204008</v>
      </c>
      <c r="D299" s="2">
        <f t="shared" si="38"/>
        <v>5.0959451987754267</v>
      </c>
      <c r="E299" s="18">
        <f t="shared" si="39"/>
        <v>22.483115677151766</v>
      </c>
      <c r="F299" s="20">
        <f t="shared" si="42"/>
        <v>11.241557838575883</v>
      </c>
      <c r="G299" s="20">
        <f t="shared" si="42"/>
        <v>-0.7</v>
      </c>
      <c r="H299" s="20">
        <f t="shared" si="42"/>
        <v>-0.7</v>
      </c>
      <c r="I299" s="10">
        <f t="shared" si="43"/>
        <v>9.8415578385758842</v>
      </c>
      <c r="J299" s="19">
        <f t="shared" si="37"/>
        <v>84.110497020690374</v>
      </c>
      <c r="K299">
        <f t="shared" si="40"/>
        <v>0</v>
      </c>
      <c r="L299" s="5">
        <f t="shared" si="44"/>
        <v>84.110497020690374</v>
      </c>
      <c r="O299" s="12"/>
    </row>
    <row r="300" spans="2:15" x14ac:dyDescent="0.2">
      <c r="B300">
        <f t="shared" si="45"/>
        <v>8.5414616883114842</v>
      </c>
      <c r="C300" s="18">
        <f t="shared" si="41"/>
        <v>0.59636104139453761</v>
      </c>
      <c r="D300" s="2">
        <f t="shared" si="38"/>
        <v>5.0937949874729824</v>
      </c>
      <c r="E300" s="18">
        <f t="shared" si="39"/>
        <v>22.487807785651665</v>
      </c>
      <c r="F300" s="20">
        <f t="shared" si="42"/>
        <v>11.243903892825832</v>
      </c>
      <c r="G300" s="20">
        <f t="shared" si="42"/>
        <v>-0.7</v>
      </c>
      <c r="H300" s="20">
        <f t="shared" si="42"/>
        <v>-0.7</v>
      </c>
      <c r="I300" s="10">
        <f t="shared" si="43"/>
        <v>9.8439038928258338</v>
      </c>
      <c r="J300" s="19">
        <f t="shared" si="37"/>
        <v>84.081327963992138</v>
      </c>
      <c r="K300">
        <f t="shared" si="40"/>
        <v>0</v>
      </c>
      <c r="L300" s="5">
        <f t="shared" si="44"/>
        <v>84.081327963992138</v>
      </c>
      <c r="O300" s="12"/>
    </row>
    <row r="301" spans="2:15" x14ac:dyDescent="0.2">
      <c r="B301">
        <f t="shared" si="45"/>
        <v>8.5364616883114834</v>
      </c>
      <c r="C301" s="18">
        <f t="shared" si="41"/>
        <v>0.5964579813174804</v>
      </c>
      <c r="D301" s="2">
        <f t="shared" si="38"/>
        <v>5.0916407062042781</v>
      </c>
      <c r="E301" s="18">
        <f t="shared" si="39"/>
        <v>22.492485382569377</v>
      </c>
      <c r="F301" s="20">
        <f t="shared" si="42"/>
        <v>11.246242691284689</v>
      </c>
      <c r="G301" s="20">
        <f t="shared" si="42"/>
        <v>-0.7</v>
      </c>
      <c r="H301" s="20">
        <f t="shared" si="42"/>
        <v>-0.7</v>
      </c>
      <c r="I301" s="10">
        <f t="shared" si="43"/>
        <v>9.8462426912846901</v>
      </c>
      <c r="J301" s="19">
        <f t="shared" si="37"/>
        <v>84.052073507968714</v>
      </c>
      <c r="K301">
        <f t="shared" si="40"/>
        <v>0</v>
      </c>
      <c r="L301" s="5">
        <f t="shared" si="44"/>
        <v>84.052073507968714</v>
      </c>
      <c r="O301" s="12"/>
    </row>
    <row r="302" spans="2:15" x14ac:dyDescent="0.2">
      <c r="B302">
        <f t="shared" si="45"/>
        <v>8.5314616883114827</v>
      </c>
      <c r="C302" s="18">
        <f t="shared" si="41"/>
        <v>0.59655456114611749</v>
      </c>
      <c r="D302" s="2">
        <f t="shared" si="38"/>
        <v>5.0894823834055716</v>
      </c>
      <c r="E302" s="18">
        <f t="shared" si="39"/>
        <v>22.497148575714863</v>
      </c>
      <c r="F302" s="20">
        <f t="shared" si="42"/>
        <v>11.24857428785743</v>
      </c>
      <c r="G302" s="20">
        <f t="shared" si="42"/>
        <v>-0.7</v>
      </c>
      <c r="H302" s="20">
        <f t="shared" si="42"/>
        <v>-0.7</v>
      </c>
      <c r="I302" s="10">
        <f t="shared" si="43"/>
        <v>9.8485742878574314</v>
      </c>
      <c r="J302" s="19">
        <f t="shared" si="37"/>
        <v>84.022734221345218</v>
      </c>
      <c r="K302">
        <f t="shared" si="40"/>
        <v>0</v>
      </c>
      <c r="L302" s="5">
        <f t="shared" si="44"/>
        <v>84.022734221345218</v>
      </c>
      <c r="O302" s="12"/>
    </row>
    <row r="303" spans="2:15" x14ac:dyDescent="0.2">
      <c r="B303">
        <f t="shared" si="45"/>
        <v>8.5264616883114819</v>
      </c>
      <c r="C303" s="18">
        <f t="shared" si="41"/>
        <v>0.59665078354577306</v>
      </c>
      <c r="D303" s="2">
        <f t="shared" si="38"/>
        <v>5.0873200472040603</v>
      </c>
      <c r="E303" s="18">
        <f t="shared" si="39"/>
        <v>22.501797471701085</v>
      </c>
      <c r="F303" s="20">
        <f t="shared" si="42"/>
        <v>11.250898735850543</v>
      </c>
      <c r="G303" s="20">
        <f t="shared" si="42"/>
        <v>-0.7</v>
      </c>
      <c r="H303" s="20">
        <f t="shared" si="42"/>
        <v>-0.7</v>
      </c>
      <c r="I303" s="10">
        <f t="shared" si="43"/>
        <v>9.850898735850544</v>
      </c>
      <c r="J303" s="19">
        <f t="shared" si="37"/>
        <v>83.993310666665678</v>
      </c>
      <c r="K303">
        <f t="shared" si="40"/>
        <v>0</v>
      </c>
      <c r="L303" s="5">
        <f t="shared" si="44"/>
        <v>83.993310666665678</v>
      </c>
      <c r="O303" s="12"/>
    </row>
    <row r="304" spans="2:15" x14ac:dyDescent="0.2">
      <c r="B304">
        <f t="shared" si="45"/>
        <v>8.5214616883114811</v>
      </c>
      <c r="C304" s="18">
        <f t="shared" si="41"/>
        <v>0.59674665115228887</v>
      </c>
      <c r="D304" s="2">
        <f t="shared" si="38"/>
        <v>5.0851537254224057</v>
      </c>
      <c r="E304" s="18">
        <f t="shared" si="39"/>
        <v>22.50643217596172</v>
      </c>
      <c r="F304" s="20">
        <f t="shared" si="42"/>
        <v>11.25321608798086</v>
      </c>
      <c r="G304" s="20">
        <f t="shared" si="42"/>
        <v>-0.7</v>
      </c>
      <c r="H304" s="20">
        <f t="shared" si="42"/>
        <v>-0.7</v>
      </c>
      <c r="I304" s="10">
        <f t="shared" si="43"/>
        <v>9.8532160879808615</v>
      </c>
      <c r="J304" s="19">
        <f t="shared" si="37"/>
        <v>83.963803400383242</v>
      </c>
      <c r="K304">
        <f t="shared" si="40"/>
        <v>0</v>
      </c>
      <c r="L304" s="5">
        <f t="shared" si="44"/>
        <v>83.963803400383242</v>
      </c>
      <c r="O304" s="12"/>
    </row>
    <row r="305" spans="2:15" x14ac:dyDescent="0.2">
      <c r="B305">
        <f t="shared" si="45"/>
        <v>8.5164616883114803</v>
      </c>
      <c r="C305" s="18">
        <f t="shared" si="41"/>
        <v>0.59684216657245648</v>
      </c>
      <c r="D305" s="2">
        <f t="shared" si="38"/>
        <v>5.0829834455831442</v>
      </c>
      <c r="E305" s="18">
        <f t="shared" si="39"/>
        <v>22.511052792768425</v>
      </c>
      <c r="F305" s="20">
        <f t="shared" si="42"/>
        <v>11.25552639638421</v>
      </c>
      <c r="G305" s="20">
        <f t="shared" si="42"/>
        <v>-0.7</v>
      </c>
      <c r="H305" s="20">
        <f t="shared" si="42"/>
        <v>-0.7</v>
      </c>
      <c r="I305" s="10">
        <f t="shared" si="43"/>
        <v>9.8555263963842119</v>
      </c>
      <c r="J305" s="19">
        <f t="shared" si="37"/>
        <v>83.934212972948643</v>
      </c>
      <c r="K305">
        <f t="shared" si="40"/>
        <v>0</v>
      </c>
      <c r="L305" s="5">
        <f t="shared" si="44"/>
        <v>83.934212972948643</v>
      </c>
      <c r="O305" s="12"/>
    </row>
    <row r="306" spans="2:15" x14ac:dyDescent="0.2">
      <c r="B306">
        <f t="shared" si="45"/>
        <v>8.5114616883114795</v>
      </c>
      <c r="C306" s="18">
        <f t="shared" si="41"/>
        <v>0.59693733238444302</v>
      </c>
      <c r="D306" s="2">
        <f t="shared" si="38"/>
        <v>5.0808092349130423</v>
      </c>
      <c r="E306" s="18">
        <f t="shared" si="39"/>
        <v>22.515659425247883</v>
      </c>
      <c r="F306" s="20">
        <f t="shared" si="42"/>
        <v>11.257829712623943</v>
      </c>
      <c r="G306" s="20">
        <f t="shared" si="42"/>
        <v>-0.7</v>
      </c>
      <c r="H306" s="20">
        <f t="shared" si="42"/>
        <v>-0.7</v>
      </c>
      <c r="I306" s="10">
        <f t="shared" si="43"/>
        <v>9.8578297126239445</v>
      </c>
      <c r="J306" s="19">
        <f t="shared" si="37"/>
        <v>83.904539928897265</v>
      </c>
      <c r="K306">
        <f t="shared" si="40"/>
        <v>0</v>
      </c>
      <c r="L306" s="5">
        <f t="shared" si="44"/>
        <v>83.904539928897265</v>
      </c>
      <c r="O306" s="12"/>
    </row>
    <row r="307" spans="2:15" x14ac:dyDescent="0.2">
      <c r="B307">
        <f t="shared" si="45"/>
        <v>8.5064616883114788</v>
      </c>
      <c r="C307" s="18">
        <f t="shared" si="41"/>
        <v>0.59703215113820929</v>
      </c>
      <c r="D307" s="2">
        <f t="shared" si="38"/>
        <v>5.0786311203473655</v>
      </c>
      <c r="E307" s="18">
        <f t="shared" si="39"/>
        <v>22.520252175398532</v>
      </c>
      <c r="F307" s="20">
        <f t="shared" si="42"/>
        <v>11.260126087699268</v>
      </c>
      <c r="G307" s="20">
        <f t="shared" si="42"/>
        <v>-0.7</v>
      </c>
      <c r="H307" s="20">
        <f t="shared" si="42"/>
        <v>-0.7</v>
      </c>
      <c r="I307" s="10">
        <f t="shared" si="43"/>
        <v>9.8601260876992693</v>
      </c>
      <c r="J307" s="19">
        <f t="shared" si="37"/>
        <v>83.874784806934386</v>
      </c>
      <c r="K307">
        <f t="shared" si="40"/>
        <v>0</v>
      </c>
      <c r="L307" s="5">
        <f t="shared" si="44"/>
        <v>83.874784806934386</v>
      </c>
      <c r="O307" s="12"/>
    </row>
    <row r="308" spans="2:15" x14ac:dyDescent="0.2">
      <c r="B308">
        <f t="shared" si="45"/>
        <v>8.501461688311478</v>
      </c>
      <c r="C308" s="18">
        <f t="shared" si="41"/>
        <v>0.59712662535591865</v>
      </c>
      <c r="D308" s="2">
        <f t="shared" si="38"/>
        <v>5.0764491285340636</v>
      </c>
      <c r="E308" s="18">
        <f t="shared" si="39"/>
        <v>22.524831144106908</v>
      </c>
      <c r="F308" s="20">
        <f t="shared" si="42"/>
        <v>11.262415572053456</v>
      </c>
      <c r="G308" s="20">
        <f t="shared" si="42"/>
        <v>-0.7</v>
      </c>
      <c r="H308" s="20">
        <f t="shared" si="42"/>
        <v>-0.7</v>
      </c>
      <c r="I308" s="10">
        <f t="shared" si="43"/>
        <v>9.8624155720534574</v>
      </c>
      <c r="J308" s="19">
        <f t="shared" si="37"/>
        <v>83.844948140019</v>
      </c>
      <c r="K308">
        <f t="shared" si="40"/>
        <v>0</v>
      </c>
      <c r="L308" s="5">
        <f t="shared" si="44"/>
        <v>83.844948140019</v>
      </c>
      <c r="O308" s="12"/>
    </row>
    <row r="309" spans="2:15" x14ac:dyDescent="0.2">
      <c r="B309">
        <f t="shared" si="45"/>
        <v>8.4964616883114772</v>
      </c>
      <c r="C309" s="18">
        <f t="shared" si="41"/>
        <v>0.59722075753234038</v>
      </c>
      <c r="D309" s="2">
        <f t="shared" si="38"/>
        <v>5.0742632858378878</v>
      </c>
      <c r="E309" s="18">
        <f t="shared" si="39"/>
        <v>22.529396431163779</v>
      </c>
      <c r="F309" s="20">
        <f t="shared" si="42"/>
        <v>11.264698215581889</v>
      </c>
      <c r="G309" s="20">
        <f t="shared" si="42"/>
        <v>-0.7</v>
      </c>
      <c r="H309" s="20">
        <f t="shared" si="42"/>
        <v>-0.7</v>
      </c>
      <c r="I309" s="10">
        <f t="shared" si="43"/>
        <v>9.8646982155818908</v>
      </c>
      <c r="J309" s="19">
        <f t="shared" si="37"/>
        <v>83.815030455446134</v>
      </c>
      <c r="K309">
        <f t="shared" si="40"/>
        <v>0</v>
      </c>
      <c r="L309" s="5">
        <f t="shared" si="44"/>
        <v>83.815030455446134</v>
      </c>
      <c r="O309" s="12"/>
    </row>
    <row r="310" spans="2:15" x14ac:dyDescent="0.2">
      <c r="B310">
        <f t="shared" si="45"/>
        <v>8.4914616883114764</v>
      </c>
      <c r="C310" s="18">
        <f t="shared" si="41"/>
        <v>0.5973145501352447</v>
      </c>
      <c r="D310" s="2">
        <f t="shared" si="38"/>
        <v>5.0720736183444348</v>
      </c>
      <c r="E310" s="18">
        <f t="shared" si="39"/>
        <v>22.533948135279953</v>
      </c>
      <c r="F310" s="20">
        <f t="shared" si="42"/>
        <v>11.266974067639978</v>
      </c>
      <c r="G310" s="20">
        <f t="shared" si="42"/>
        <v>-0.7</v>
      </c>
      <c r="H310" s="20">
        <f t="shared" si="42"/>
        <v>-0.7</v>
      </c>
      <c r="I310" s="10">
        <f t="shared" si="43"/>
        <v>9.8669740676399798</v>
      </c>
      <c r="J310" s="19">
        <f t="shared" si="37"/>
        <v>83.785032274927744</v>
      </c>
      <c r="K310">
        <f t="shared" si="40"/>
        <v>0</v>
      </c>
      <c r="L310" s="5">
        <f t="shared" si="44"/>
        <v>83.785032274927744</v>
      </c>
      <c r="O310" s="12"/>
    </row>
    <row r="311" spans="2:15" x14ac:dyDescent="0.2">
      <c r="B311">
        <f t="shared" si="45"/>
        <v>8.4864616883114756</v>
      </c>
      <c r="C311" s="18">
        <f t="shared" si="41"/>
        <v>0.59740800560579099</v>
      </c>
      <c r="D311" s="2">
        <f t="shared" si="38"/>
        <v>5.0698801518641128</v>
      </c>
      <c r="E311" s="18">
        <f t="shared" si="39"/>
        <v>22.538486354101806</v>
      </c>
      <c r="F311" s="20">
        <f t="shared" si="42"/>
        <v>11.269243177050903</v>
      </c>
      <c r="G311" s="20">
        <f t="shared" si="42"/>
        <v>-0.7</v>
      </c>
      <c r="H311" s="20">
        <f t="shared" si="42"/>
        <v>-0.7</v>
      </c>
      <c r="I311" s="10">
        <f t="shared" si="43"/>
        <v>9.8692431770509046</v>
      </c>
      <c r="J311" s="19">
        <f t="shared" si="37"/>
        <v>83.754954114671932</v>
      </c>
      <c r="K311">
        <f t="shared" si="40"/>
        <v>0</v>
      </c>
      <c r="L311" s="5">
        <f t="shared" si="44"/>
        <v>83.754954114671932</v>
      </c>
      <c r="O311" s="12"/>
    </row>
    <row r="312" spans="2:15" x14ac:dyDescent="0.2">
      <c r="B312">
        <f t="shared" si="45"/>
        <v>8.4814616883114748</v>
      </c>
      <c r="C312" s="18">
        <f t="shared" si="41"/>
        <v>0.59750112635890895</v>
      </c>
      <c r="D312" s="2">
        <f t="shared" si="38"/>
        <v>5.06768291193604</v>
      </c>
      <c r="E312" s="18">
        <f t="shared" si="39"/>
        <v>22.543011184226522</v>
      </c>
      <c r="F312" s="20">
        <f t="shared" si="42"/>
        <v>11.271505592113261</v>
      </c>
      <c r="G312" s="20">
        <f t="shared" si="42"/>
        <v>-0.7</v>
      </c>
      <c r="H312" s="20">
        <f t="shared" si="42"/>
        <v>-0.7</v>
      </c>
      <c r="I312" s="10">
        <f t="shared" si="43"/>
        <v>9.8715055921132624</v>
      </c>
      <c r="J312" s="19">
        <f t="shared" si="37"/>
        <v>83.724796485461113</v>
      </c>
      <c r="K312">
        <f t="shared" si="40"/>
        <v>0</v>
      </c>
      <c r="L312" s="5">
        <f t="shared" si="44"/>
        <v>83.724796485461113</v>
      </c>
      <c r="O312" s="12"/>
    </row>
    <row r="313" spans="2:15" x14ac:dyDescent="0.2">
      <c r="B313">
        <f t="shared" si="45"/>
        <v>8.4764616883114741</v>
      </c>
      <c r="C313" s="18">
        <f t="shared" si="41"/>
        <v>0.59759391478367307</v>
      </c>
      <c r="D313" s="2">
        <f t="shared" si="38"/>
        <v>5.0654819238318769</v>
      </c>
      <c r="E313" s="18">
        <f t="shared" si="39"/>
        <v>22.547522721217085</v>
      </c>
      <c r="F313" s="20">
        <f t="shared" si="42"/>
        <v>11.273761360608544</v>
      </c>
      <c r="G313" s="20">
        <f t="shared" si="42"/>
        <v>-0.7</v>
      </c>
      <c r="H313" s="20">
        <f t="shared" si="42"/>
        <v>-0.7</v>
      </c>
      <c r="I313" s="10">
        <f t="shared" si="43"/>
        <v>9.8737613606085457</v>
      </c>
      <c r="J313" s="19">
        <f t="shared" si="37"/>
        <v>83.694559892728506</v>
      </c>
      <c r="K313">
        <f t="shared" si="40"/>
        <v>0</v>
      </c>
      <c r="L313" s="5">
        <f t="shared" si="44"/>
        <v>83.694559892728506</v>
      </c>
      <c r="O313" s="12"/>
    </row>
    <row r="314" spans="2:15" x14ac:dyDescent="0.2">
      <c r="B314">
        <f t="shared" si="45"/>
        <v>8.4714616883114733</v>
      </c>
      <c r="C314" s="18">
        <f t="shared" si="41"/>
        <v>0.59768637324367058</v>
      </c>
      <c r="D314" s="2">
        <f t="shared" si="38"/>
        <v>5.0632772125595871</v>
      </c>
      <c r="E314" s="18">
        <f t="shared" si="39"/>
        <v>22.552021059616987</v>
      </c>
      <c r="F314" s="20">
        <f t="shared" si="42"/>
        <v>11.276010529808493</v>
      </c>
      <c r="G314" s="20">
        <f t="shared" si="42"/>
        <v>-0.7</v>
      </c>
      <c r="H314" s="20">
        <f t="shared" si="42"/>
        <v>-0.7</v>
      </c>
      <c r="I314" s="10">
        <f t="shared" si="43"/>
        <v>9.8760105298084948</v>
      </c>
      <c r="J314" s="19">
        <f t="shared" si="37"/>
        <v>83.664244836633358</v>
      </c>
      <c r="K314">
        <f t="shared" si="40"/>
        <v>0</v>
      </c>
      <c r="L314" s="5">
        <f t="shared" si="44"/>
        <v>83.664244836633358</v>
      </c>
      <c r="O314" s="12"/>
    </row>
    <row r="315" spans="2:15" x14ac:dyDescent="0.2">
      <c r="B315">
        <f t="shared" si="45"/>
        <v>8.4664616883114725</v>
      </c>
      <c r="C315" s="18">
        <f t="shared" si="41"/>
        <v>0.59777850407736255</v>
      </c>
      <c r="D315" s="2">
        <f t="shared" si="38"/>
        <v>5.0610688028671333</v>
      </c>
      <c r="E315" s="18">
        <f t="shared" si="39"/>
        <v>22.556506292964666</v>
      </c>
      <c r="F315" s="20">
        <f t="shared" si="42"/>
        <v>11.278253146482335</v>
      </c>
      <c r="G315" s="20">
        <f t="shared" si="42"/>
        <v>-0.7</v>
      </c>
      <c r="H315" s="20">
        <f t="shared" si="42"/>
        <v>-0.7</v>
      </c>
      <c r="I315" s="10">
        <f t="shared" si="43"/>
        <v>9.8782531464823364</v>
      </c>
      <c r="J315" s="19">
        <f t="shared" si="37"/>
        <v>83.633851812134964</v>
      </c>
      <c r="K315">
        <f t="shared" si="40"/>
        <v>0</v>
      </c>
      <c r="L315" s="5">
        <f t="shared" si="44"/>
        <v>83.633851812134964</v>
      </c>
      <c r="O315" s="12"/>
    </row>
    <row r="316" spans="2:15" x14ac:dyDescent="0.2">
      <c r="B316">
        <f t="shared" si="45"/>
        <v>8.4614616883114717</v>
      </c>
      <c r="C316" s="18">
        <f t="shared" si="41"/>
        <v>0.59787030959843857</v>
      </c>
      <c r="D316" s="2">
        <f t="shared" si="38"/>
        <v>5.0588567192461067</v>
      </c>
      <c r="E316" s="18">
        <f t="shared" si="39"/>
        <v>22.560978513807708</v>
      </c>
      <c r="F316" s="20">
        <f t="shared" si="42"/>
        <v>11.280489256903852</v>
      </c>
      <c r="G316" s="20">
        <f t="shared" si="42"/>
        <v>-0.7</v>
      </c>
      <c r="H316" s="20">
        <f t="shared" si="42"/>
        <v>-0.7</v>
      </c>
      <c r="I316" s="10">
        <f t="shared" si="43"/>
        <v>9.8804892569038536</v>
      </c>
      <c r="J316" s="19">
        <f t="shared" si="37"/>
        <v>83.603381309065043</v>
      </c>
      <c r="K316">
        <f t="shared" si="40"/>
        <v>0</v>
      </c>
      <c r="L316" s="5">
        <f t="shared" si="44"/>
        <v>83.603381309065043</v>
      </c>
      <c r="O316" s="12"/>
    </row>
    <row r="317" spans="2:15" x14ac:dyDescent="0.2">
      <c r="B317">
        <f t="shared" si="45"/>
        <v>8.4564616883114709</v>
      </c>
      <c r="C317" s="18">
        <f t="shared" si="41"/>
        <v>0.59796179209616573</v>
      </c>
      <c r="D317" s="2">
        <f t="shared" si="38"/>
        <v>5.0566409859352941</v>
      </c>
      <c r="E317" s="18">
        <f t="shared" si="39"/>
        <v>22.565437813716795</v>
      </c>
      <c r="F317" s="20">
        <f t="shared" si="42"/>
        <v>11.282718906858399</v>
      </c>
      <c r="G317" s="20">
        <f t="shared" si="42"/>
        <v>-0.7</v>
      </c>
      <c r="H317" s="20">
        <f t="shared" si="42"/>
        <v>-0.7</v>
      </c>
      <c r="I317" s="10">
        <f t="shared" si="43"/>
        <v>9.8827189068584005</v>
      </c>
      <c r="J317" s="19">
        <f t="shared" si="37"/>
        <v>83.572833812199491</v>
      </c>
      <c r="K317">
        <f t="shared" si="40"/>
        <v>0</v>
      </c>
      <c r="L317" s="5">
        <f t="shared" si="44"/>
        <v>83.572833812199491</v>
      </c>
      <c r="O317" s="12"/>
    </row>
    <row r="318" spans="2:15" x14ac:dyDescent="0.2">
      <c r="B318">
        <f t="shared" si="45"/>
        <v>8.4514616883114702</v>
      </c>
      <c r="C318" s="18">
        <f t="shared" si="41"/>
        <v>0.5980529538357312</v>
      </c>
      <c r="D318" s="2">
        <f t="shared" si="38"/>
        <v>5.0544216269241904</v>
      </c>
      <c r="E318" s="18">
        <f t="shared" si="39"/>
        <v>22.569884283299409</v>
      </c>
      <c r="F318" s="20">
        <f t="shared" si="42"/>
        <v>11.284942141649706</v>
      </c>
      <c r="G318" s="20">
        <f t="shared" si="42"/>
        <v>-0.7</v>
      </c>
      <c r="H318" s="20">
        <f t="shared" si="42"/>
        <v>-0.7</v>
      </c>
      <c r="I318" s="10">
        <f t="shared" si="43"/>
        <v>9.8849421416497076</v>
      </c>
      <c r="J318" s="19">
        <f t="shared" si="37"/>
        <v>83.542209801328042</v>
      </c>
      <c r="K318">
        <f t="shared" si="40"/>
        <v>0</v>
      </c>
      <c r="L318" s="5">
        <f t="shared" si="44"/>
        <v>83.542209801328042</v>
      </c>
      <c r="O318" s="12"/>
    </row>
    <row r="319" spans="2:15" x14ac:dyDescent="0.2">
      <c r="B319">
        <f t="shared" si="45"/>
        <v>8.4464616883114694</v>
      </c>
      <c r="C319" s="18">
        <f t="shared" si="41"/>
        <v>0.59814379705857834</v>
      </c>
      <c r="D319" s="2">
        <f t="shared" si="38"/>
        <v>5.0521986659564329</v>
      </c>
      <c r="E319" s="18">
        <f t="shared" si="39"/>
        <v>22.574318012213297</v>
      </c>
      <c r="F319" s="20">
        <f t="shared" si="42"/>
        <v>11.287159006106648</v>
      </c>
      <c r="G319" s="20">
        <f t="shared" si="42"/>
        <v>-0.7</v>
      </c>
      <c r="H319" s="20">
        <f t="shared" si="42"/>
        <v>-0.7</v>
      </c>
      <c r="I319" s="10">
        <f t="shared" si="43"/>
        <v>9.8871590061066499</v>
      </c>
      <c r="J319" s="19">
        <f t="shared" si="37"/>
        <v>83.51150975132353</v>
      </c>
      <c r="K319">
        <f t="shared" si="40"/>
        <v>0</v>
      </c>
      <c r="L319" s="5">
        <f t="shared" si="44"/>
        <v>83.51150975132353</v>
      </c>
      <c r="O319" s="12"/>
    </row>
    <row r="320" spans="2:15" x14ac:dyDescent="0.2">
      <c r="B320">
        <f t="shared" si="45"/>
        <v>8.4414616883114686</v>
      </c>
      <c r="C320" s="18">
        <f t="shared" si="41"/>
        <v>0.59823432398273768</v>
      </c>
      <c r="D320" s="2">
        <f t="shared" si="38"/>
        <v>5.0499721265331905</v>
      </c>
      <c r="E320" s="18">
        <f t="shared" si="39"/>
        <v>22.57873908917967</v>
      </c>
      <c r="F320" s="20">
        <f t="shared" si="42"/>
        <v>11.289369544589835</v>
      </c>
      <c r="G320" s="20">
        <f t="shared" si="42"/>
        <v>-0.7</v>
      </c>
      <c r="H320" s="20">
        <f t="shared" si="42"/>
        <v>-0.7</v>
      </c>
      <c r="I320" s="10">
        <f t="shared" si="43"/>
        <v>9.8893695445898366</v>
      </c>
      <c r="J320" s="19">
        <f t="shared" si="37"/>
        <v>83.480734132209335</v>
      </c>
      <c r="K320">
        <f t="shared" si="40"/>
        <v>0</v>
      </c>
      <c r="L320" s="5">
        <f t="shared" si="44"/>
        <v>83.480734132209335</v>
      </c>
      <c r="O320" s="12"/>
    </row>
    <row r="321" spans="2:15" x14ac:dyDescent="0.2">
      <c r="B321">
        <f t="shared" si="45"/>
        <v>8.4364616883114678</v>
      </c>
      <c r="C321" s="18">
        <f t="shared" si="41"/>
        <v>0.59832453680315179</v>
      </c>
      <c r="D321" s="2">
        <f t="shared" si="38"/>
        <v>5.0477420319164947</v>
      </c>
      <c r="E321" s="18">
        <f t="shared" si="39"/>
        <v>22.583147601996238</v>
      </c>
      <c r="F321" s="20">
        <f t="shared" si="42"/>
        <v>11.291573800998117</v>
      </c>
      <c r="G321" s="20">
        <f t="shared" si="42"/>
        <v>-0.7</v>
      </c>
      <c r="H321" s="20">
        <f t="shared" si="42"/>
        <v>-0.7</v>
      </c>
      <c r="I321" s="10">
        <f t="shared" si="43"/>
        <v>9.8915738009981187</v>
      </c>
      <c r="J321" s="19">
        <f t="shared" si="37"/>
        <v>83.449883409226075</v>
      </c>
      <c r="K321">
        <f t="shared" si="40"/>
        <v>0</v>
      </c>
      <c r="L321" s="5">
        <f t="shared" si="44"/>
        <v>83.449883409226075</v>
      </c>
      <c r="O321" s="12"/>
    </row>
    <row r="322" spans="2:15" x14ac:dyDescent="0.2">
      <c r="B322">
        <f t="shared" si="45"/>
        <v>8.431461688311467</v>
      </c>
      <c r="C322" s="18">
        <f t="shared" si="41"/>
        <v>0.59841443769199487</v>
      </c>
      <c r="D322" s="2">
        <f t="shared" si="38"/>
        <v>5.0455084051325043</v>
      </c>
      <c r="E322" s="18">
        <f t="shared" si="39"/>
        <v>22.58754363754996</v>
      </c>
      <c r="F322" s="20">
        <f t="shared" si="42"/>
        <v>11.293771818774982</v>
      </c>
      <c r="G322" s="20">
        <f t="shared" si="42"/>
        <v>-0.7</v>
      </c>
      <c r="H322" s="20">
        <f t="shared" si="42"/>
        <v>-0.7</v>
      </c>
      <c r="I322" s="10">
        <f t="shared" si="43"/>
        <v>9.893771818774983</v>
      </c>
      <c r="J322" s="19">
        <f t="shared" si="37"/>
        <v>83.418958042896932</v>
      </c>
      <c r="K322">
        <f t="shared" si="40"/>
        <v>0</v>
      </c>
      <c r="L322" s="5">
        <f t="shared" si="44"/>
        <v>83.418958042896932</v>
      </c>
      <c r="O322" s="12"/>
    </row>
    <row r="323" spans="2:15" x14ac:dyDescent="0.2">
      <c r="B323">
        <f t="shared" si="45"/>
        <v>8.4264616883114662</v>
      </c>
      <c r="C323" s="18">
        <f t="shared" si="41"/>
        <v>0.59850402879898612</v>
      </c>
      <c r="D323" s="2">
        <f t="shared" si="38"/>
        <v>5.0432712689747188</v>
      </c>
      <c r="E323" s="18">
        <f t="shared" si="39"/>
        <v>22.591927281829612</v>
      </c>
      <c r="F323" s="20">
        <f t="shared" si="42"/>
        <v>11.295963640914804</v>
      </c>
      <c r="G323" s="20">
        <f t="shared" si="42"/>
        <v>-0.7</v>
      </c>
      <c r="H323" s="20">
        <f t="shared" si="42"/>
        <v>-0.7</v>
      </c>
      <c r="I323" s="10">
        <f t="shared" si="43"/>
        <v>9.8959636409148057</v>
      </c>
      <c r="J323" s="19">
        <f t="shared" si="37"/>
        <v>83.387958489091858</v>
      </c>
      <c r="K323">
        <f t="shared" si="40"/>
        <v>0</v>
      </c>
      <c r="L323" s="5">
        <f t="shared" si="44"/>
        <v>83.387958489091858</v>
      </c>
      <c r="O323" s="12"/>
    </row>
    <row r="324" spans="2:15" x14ac:dyDescent="0.2">
      <c r="B324">
        <f t="shared" si="45"/>
        <v>8.4214616883114655</v>
      </c>
      <c r="C324" s="18">
        <f t="shared" si="41"/>
        <v>0.59859331225169843</v>
      </c>
      <c r="D324" s="2">
        <f t="shared" si="38"/>
        <v>5.0410306460071403</v>
      </c>
      <c r="E324" s="18">
        <f t="shared" si="39"/>
        <v>22.596298619938104</v>
      </c>
      <c r="F324" s="20">
        <f t="shared" si="42"/>
        <v>11.298149309969052</v>
      </c>
      <c r="G324" s="20">
        <f t="shared" si="42"/>
        <v>-0.7</v>
      </c>
      <c r="H324" s="20">
        <f t="shared" si="42"/>
        <v>-0.7</v>
      </c>
      <c r="I324" s="10">
        <f t="shared" si="43"/>
        <v>9.8981493099690532</v>
      </c>
      <c r="J324" s="19">
        <f t="shared" si="37"/>
        <v>83.356885199090954</v>
      </c>
      <c r="K324">
        <f t="shared" si="40"/>
        <v>0</v>
      </c>
      <c r="L324" s="5">
        <f t="shared" si="44"/>
        <v>83.356885199090954</v>
      </c>
      <c r="O324" s="12"/>
    </row>
    <row r="325" spans="2:15" x14ac:dyDescent="0.2">
      <c r="B325">
        <f t="shared" si="45"/>
        <v>8.4164616883114647</v>
      </c>
      <c r="C325" s="18">
        <f t="shared" si="41"/>
        <v>0.5986822901558615</v>
      </c>
      <c r="D325" s="2">
        <f t="shared" si="38"/>
        <v>5.0387865585673763</v>
      </c>
      <c r="E325" s="18">
        <f t="shared" si="39"/>
        <v>22.600657736104623</v>
      </c>
      <c r="F325" s="20">
        <f t="shared" si="42"/>
        <v>11.300328868052315</v>
      </c>
      <c r="G325" s="20">
        <f t="shared" si="42"/>
        <v>-0.7</v>
      </c>
      <c r="H325" s="20">
        <f t="shared" si="42"/>
        <v>-0.7</v>
      </c>
      <c r="I325" s="10">
        <f t="shared" si="43"/>
        <v>9.9003288680523163</v>
      </c>
      <c r="J325" s="19">
        <f t="shared" si="37"/>
        <v>83.32573861964633</v>
      </c>
      <c r="K325">
        <f t="shared" si="40"/>
        <v>0</v>
      </c>
      <c r="L325" s="5">
        <f t="shared" si="44"/>
        <v>83.32573861964633</v>
      </c>
      <c r="O325" s="12"/>
    </row>
    <row r="326" spans="2:15" x14ac:dyDescent="0.2">
      <c r="B326">
        <f t="shared" si="45"/>
        <v>8.4114616883114639</v>
      </c>
      <c r="C326" s="18">
        <f t="shared" si="41"/>
        <v>0.59877096459566004</v>
      </c>
      <c r="D326" s="2">
        <f t="shared" si="38"/>
        <v>5.0365390287696945</v>
      </c>
      <c r="E326" s="18">
        <f t="shared" si="39"/>
        <v>22.605004713696566</v>
      </c>
      <c r="F326" s="20">
        <f t="shared" si="42"/>
        <v>11.302502356848285</v>
      </c>
      <c r="G326" s="20">
        <f t="shared" si="42"/>
        <v>-0.7</v>
      </c>
      <c r="H326" s="20">
        <f t="shared" si="42"/>
        <v>-0.7</v>
      </c>
      <c r="I326" s="10">
        <f t="shared" si="43"/>
        <v>9.9025023568482862</v>
      </c>
      <c r="J326" s="19">
        <f t="shared" si="37"/>
        <v>83.294519193043342</v>
      </c>
      <c r="K326">
        <f t="shared" si="40"/>
        <v>0</v>
      </c>
      <c r="L326" s="5">
        <f t="shared" si="44"/>
        <v>83.294519193043342</v>
      </c>
      <c r="O326" s="12"/>
    </row>
    <row r="327" spans="2:15" x14ac:dyDescent="0.2">
      <c r="B327">
        <f t="shared" si="45"/>
        <v>8.4064616883114631</v>
      </c>
      <c r="C327" s="18">
        <f t="shared" si="41"/>
        <v>0.59885933763402621</v>
      </c>
      <c r="D327" s="2">
        <f t="shared" si="38"/>
        <v>5.0342880785080206</v>
      </c>
      <c r="E327" s="18">
        <f t="shared" si="39"/>
        <v>22.609339635231215</v>
      </c>
      <c r="F327" s="20">
        <f t="shared" si="42"/>
        <v>11.304669817615608</v>
      </c>
      <c r="G327" s="20">
        <f t="shared" si="42"/>
        <v>-0.7</v>
      </c>
      <c r="H327" s="20">
        <f t="shared" si="42"/>
        <v>-0.7</v>
      </c>
      <c r="I327" s="10">
        <f t="shared" si="43"/>
        <v>9.9046698176156092</v>
      </c>
      <c r="J327" s="19">
        <f t="shared" si="37"/>
        <v>83.263227357160503</v>
      </c>
      <c r="K327">
        <f t="shared" si="40"/>
        <v>0</v>
      </c>
      <c r="L327" s="5">
        <f t="shared" si="44"/>
        <v>83.263227357160503</v>
      </c>
      <c r="O327" s="12"/>
    </row>
    <row r="328" spans="2:15" x14ac:dyDescent="0.2">
      <c r="B328">
        <f t="shared" si="45"/>
        <v>8.4014616883114623</v>
      </c>
      <c r="C328" s="18">
        <f t="shared" si="41"/>
        <v>0.59894741131292806</v>
      </c>
      <c r="D328" s="2">
        <f t="shared" si="38"/>
        <v>5.0320337294588926</v>
      </c>
      <c r="E328" s="18">
        <f t="shared" si="39"/>
        <v>22.613662582387288</v>
      </c>
      <c r="F328" s="20">
        <f t="shared" si="42"/>
        <v>11.306831291193644</v>
      </c>
      <c r="G328" s="20">
        <f t="shared" si="42"/>
        <v>-0.7</v>
      </c>
      <c r="H328" s="20">
        <f t="shared" si="42"/>
        <v>-0.7</v>
      </c>
      <c r="I328" s="10">
        <f t="shared" si="43"/>
        <v>9.9068312911936456</v>
      </c>
      <c r="J328" s="19">
        <f t="shared" si="37"/>
        <v>83.231863545528583</v>
      </c>
      <c r="K328">
        <f t="shared" si="40"/>
        <v>0</v>
      </c>
      <c r="L328" s="5">
        <f t="shared" si="44"/>
        <v>83.231863545528583</v>
      </c>
      <c r="O328" s="12"/>
    </row>
    <row r="329" spans="2:15" x14ac:dyDescent="0.2">
      <c r="B329">
        <f t="shared" si="45"/>
        <v>8.3964616883114616</v>
      </c>
      <c r="C329" s="18">
        <f t="shared" si="41"/>
        <v>0.59903518765365238</v>
      </c>
      <c r="D329" s="2">
        <f t="shared" si="38"/>
        <v>5.0297760030843595</v>
      </c>
      <c r="E329" s="18">
        <f t="shared" si="39"/>
        <v>22.617973636016263</v>
      </c>
      <c r="F329" s="20">
        <f t="shared" si="42"/>
        <v>11.308986818008131</v>
      </c>
      <c r="G329" s="20">
        <f t="shared" si="42"/>
        <v>-0.7</v>
      </c>
      <c r="H329" s="20">
        <f t="shared" si="42"/>
        <v>-0.7</v>
      </c>
      <c r="I329" s="10">
        <f t="shared" si="43"/>
        <v>9.9089868180081329</v>
      </c>
      <c r="J329" s="19">
        <f t="shared" si="37"/>
        <v>83.200428187388582</v>
      </c>
      <c r="K329">
        <f t="shared" si="40"/>
        <v>0</v>
      </c>
      <c r="L329" s="5">
        <f t="shared" si="44"/>
        <v>83.200428187388582</v>
      </c>
      <c r="O329" s="12"/>
    </row>
    <row r="330" spans="2:15" x14ac:dyDescent="0.2">
      <c r="B330">
        <f t="shared" si="45"/>
        <v>8.3914616883114608</v>
      </c>
      <c r="C330" s="18">
        <f t="shared" si="41"/>
        <v>0.59912266865708319</v>
      </c>
      <c r="D330" s="2">
        <f t="shared" si="38"/>
        <v>5.0275149206348351</v>
      </c>
      <c r="E330" s="18">
        <f t="shared" si="39"/>
        <v>22.622272876153495</v>
      </c>
      <c r="F330" s="20">
        <f t="shared" si="42"/>
        <v>11.311136438076746</v>
      </c>
      <c r="G330" s="20">
        <f t="shared" si="42"/>
        <v>-0.7</v>
      </c>
      <c r="H330" s="20">
        <f t="shared" si="42"/>
        <v>-0.7</v>
      </c>
      <c r="I330" s="10">
        <f t="shared" si="43"/>
        <v>9.9111364380767473</v>
      </c>
      <c r="J330" s="19">
        <f t="shared" si="37"/>
        <v>83.168921707748737</v>
      </c>
      <c r="K330">
        <f t="shared" si="40"/>
        <v>0</v>
      </c>
      <c r="L330" s="5">
        <f t="shared" si="44"/>
        <v>83.168921707748737</v>
      </c>
      <c r="O330" s="12"/>
    </row>
    <row r="331" spans="2:15" x14ac:dyDescent="0.2">
      <c r="B331">
        <f t="shared" si="45"/>
        <v>8.38646168831146</v>
      </c>
      <c r="C331" s="18">
        <f t="shared" si="41"/>
        <v>0.59920985630397505</v>
      </c>
      <c r="D331" s="2">
        <f t="shared" si="38"/>
        <v>5.0252505031519021</v>
      </c>
      <c r="E331" s="18">
        <f t="shared" si="39"/>
        <v>22.626560382029169</v>
      </c>
      <c r="F331" s="20">
        <f t="shared" si="42"/>
        <v>11.313280191014586</v>
      </c>
      <c r="G331" s="20">
        <f t="shared" si="42"/>
        <v>-0.7</v>
      </c>
      <c r="H331" s="20">
        <f t="shared" si="42"/>
        <v>-0.7</v>
      </c>
      <c r="I331" s="10">
        <f t="shared" si="43"/>
        <v>9.9132801910145876</v>
      </c>
      <c r="J331" s="19">
        <f t="shared" si="37"/>
        <v>83.137344527440746</v>
      </c>
      <c r="K331">
        <f t="shared" si="40"/>
        <v>0</v>
      </c>
      <c r="L331" s="5">
        <f t="shared" si="44"/>
        <v>83.137344527440746</v>
      </c>
      <c r="O331" s="12"/>
    </row>
    <row r="332" spans="2:15" x14ac:dyDescent="0.2">
      <c r="B332">
        <f t="shared" si="45"/>
        <v>8.3814616883114592</v>
      </c>
      <c r="C332" s="18">
        <f t="shared" si="41"/>
        <v>0.59929675255522297</v>
      </c>
      <c r="D332" s="2">
        <f t="shared" si="38"/>
        <v>5.0229827714710735</v>
      </c>
      <c r="E332" s="18">
        <f t="shared" si="39"/>
        <v>22.630836232079083</v>
      </c>
      <c r="F332" s="20">
        <f t="shared" si="42"/>
        <v>11.315418116039542</v>
      </c>
      <c r="G332" s="20">
        <f t="shared" si="42"/>
        <v>-0.7</v>
      </c>
      <c r="H332" s="20">
        <f t="shared" si="42"/>
        <v>-0.7</v>
      </c>
      <c r="I332" s="10">
        <f t="shared" si="43"/>
        <v>9.9154181160395432</v>
      </c>
      <c r="J332" s="19">
        <f t="shared" si="37"/>
        <v>83.105697063174816</v>
      </c>
      <c r="K332">
        <f t="shared" si="40"/>
        <v>0</v>
      </c>
      <c r="L332" s="5">
        <f t="shared" si="44"/>
        <v>83.105697063174816</v>
      </c>
      <c r="O332" s="12"/>
    </row>
    <row r="333" spans="2:15" x14ac:dyDescent="0.2">
      <c r="B333">
        <f t="shared" si="45"/>
        <v>8.3764616883114584</v>
      </c>
      <c r="C333" s="18">
        <f t="shared" si="41"/>
        <v>0.59938335935212605</v>
      </c>
      <c r="D333" s="2">
        <f t="shared" si="38"/>
        <v>5.020711746224503</v>
      </c>
      <c r="E333" s="18">
        <f t="shared" si="39"/>
        <v>22.635100503955208</v>
      </c>
      <c r="F333" s="20">
        <f t="shared" si="42"/>
        <v>11.317550251977606</v>
      </c>
      <c r="G333" s="20">
        <f t="shared" si="42"/>
        <v>-0.7</v>
      </c>
      <c r="H333" s="20">
        <f t="shared" si="42"/>
        <v>-0.7</v>
      </c>
      <c r="I333" s="10">
        <f t="shared" si="43"/>
        <v>9.9175502519776071</v>
      </c>
      <c r="J333" s="19">
        <f t="shared" si="37"/>
        <v>83.073979727594079</v>
      </c>
      <c r="K333">
        <f t="shared" si="40"/>
        <v>0</v>
      </c>
      <c r="L333" s="5">
        <f t="shared" si="44"/>
        <v>83.073979727594079</v>
      </c>
      <c r="O333" s="12"/>
    </row>
    <row r="334" spans="2:15" x14ac:dyDescent="0.2">
      <c r="B334">
        <f t="shared" si="45"/>
        <v>8.3714616883114576</v>
      </c>
      <c r="C334" s="18">
        <f t="shared" si="41"/>
        <v>0.59946967861664824</v>
      </c>
      <c r="D334" s="2">
        <f t="shared" si="38"/>
        <v>5.0184374478436533</v>
      </c>
      <c r="E334" s="18">
        <f t="shared" si="39"/>
        <v>22.639353274536095</v>
      </c>
      <c r="F334" s="20">
        <f t="shared" si="42"/>
        <v>11.319676637268049</v>
      </c>
      <c r="G334" s="20">
        <f t="shared" si="42"/>
        <v>-0.7</v>
      </c>
      <c r="H334" s="20">
        <f t="shared" si="42"/>
        <v>-0.7</v>
      </c>
      <c r="I334" s="10">
        <f t="shared" si="43"/>
        <v>9.9196766372680507</v>
      </c>
      <c r="J334" s="19">
        <f t="shared" si="37"/>
        <v>83.042192929327712</v>
      </c>
      <c r="K334">
        <f t="shared" si="40"/>
        <v>0</v>
      </c>
      <c r="L334" s="5">
        <f t="shared" si="44"/>
        <v>83.042192929327712</v>
      </c>
      <c r="O334" s="12"/>
    </row>
    <row r="335" spans="2:15" x14ac:dyDescent="0.2">
      <c r="B335">
        <f t="shared" si="45"/>
        <v>8.3664616883114569</v>
      </c>
      <c r="C335" s="18">
        <f t="shared" si="41"/>
        <v>0.59955571225167437</v>
      </c>
      <c r="D335" s="2">
        <f t="shared" si="38"/>
        <v>5.0161598965619216</v>
      </c>
      <c r="E335" s="18">
        <f t="shared" si="39"/>
        <v>22.64359461993714</v>
      </c>
      <c r="F335" s="20">
        <f t="shared" si="42"/>
        <v>11.321797309968574</v>
      </c>
      <c r="G335" s="20">
        <f t="shared" si="42"/>
        <v>-0.7</v>
      </c>
      <c r="H335" s="20">
        <f t="shared" si="42"/>
        <v>-0.7</v>
      </c>
      <c r="I335" s="10">
        <f t="shared" si="43"/>
        <v>9.921797309968575</v>
      </c>
      <c r="J335" s="19">
        <f t="shared" si="37"/>
        <v>83.010337073043758</v>
      </c>
      <c r="K335">
        <f t="shared" si="40"/>
        <v>0</v>
      </c>
      <c r="L335" s="5">
        <f t="shared" si="44"/>
        <v>83.010337073043758</v>
      </c>
      <c r="O335" s="12"/>
    </row>
    <row r="336" spans="2:15" x14ac:dyDescent="0.2">
      <c r="B336">
        <f t="shared" si="45"/>
        <v>8.3614616883114561</v>
      </c>
      <c r="C336" s="18">
        <f t="shared" si="41"/>
        <v>0.59964146214126157</v>
      </c>
      <c r="D336" s="2">
        <f t="shared" si="38"/>
        <v>5.0138791124172233</v>
      </c>
      <c r="E336" s="18">
        <f t="shared" si="39"/>
        <v>22.64782461552063</v>
      </c>
      <c r="F336" s="20">
        <f t="shared" si="42"/>
        <v>11.323912307760317</v>
      </c>
      <c r="G336" s="20">
        <f t="shared" si="42"/>
        <v>-0.7</v>
      </c>
      <c r="H336" s="20">
        <f t="shared" si="42"/>
        <v>-0.7</v>
      </c>
      <c r="I336" s="10">
        <f t="shared" si="43"/>
        <v>9.9239123077603182</v>
      </c>
      <c r="J336" s="19">
        <f t="shared" si="37"/>
        <v>82.978412559500427</v>
      </c>
      <c r="K336">
        <f t="shared" si="40"/>
        <v>0</v>
      </c>
      <c r="L336" s="5">
        <f t="shared" si="44"/>
        <v>82.978412559500427</v>
      </c>
      <c r="O336" s="12"/>
    </row>
    <row r="337" spans="2:15" x14ac:dyDescent="0.2">
      <c r="B337">
        <f t="shared" si="45"/>
        <v>8.3564616883114553</v>
      </c>
      <c r="C337" s="18">
        <f t="shared" si="41"/>
        <v>0.59972693015088685</v>
      </c>
      <c r="D337" s="2">
        <f t="shared" si="38"/>
        <v>5.0115951152545257</v>
      </c>
      <c r="E337" s="18">
        <f t="shared" si="39"/>
        <v>22.652043335905642</v>
      </c>
      <c r="F337" s="20">
        <f t="shared" si="42"/>
        <v>11.326021667952821</v>
      </c>
      <c r="G337" s="20">
        <f t="shared" si="42"/>
        <v>-0.7</v>
      </c>
      <c r="H337" s="20">
        <f t="shared" si="42"/>
        <v>-0.7</v>
      </c>
      <c r="I337" s="10">
        <f t="shared" si="43"/>
        <v>9.9260216679528224</v>
      </c>
      <c r="J337" s="19">
        <f t="shared" si="37"/>
        <v>82.946419785597129</v>
      </c>
      <c r="K337">
        <f t="shared" si="40"/>
        <v>0</v>
      </c>
      <c r="L337" s="5">
        <f t="shared" si="44"/>
        <v>82.946419785597129</v>
      </c>
      <c r="O337" s="12"/>
    </row>
    <row r="338" spans="2:15" x14ac:dyDescent="0.2">
      <c r="B338">
        <f t="shared" si="45"/>
        <v>8.3514616883114545</v>
      </c>
      <c r="C338" s="18">
        <f t="shared" si="41"/>
        <v>0.59981211812769075</v>
      </c>
      <c r="D338" s="2">
        <f t="shared" si="38"/>
        <v>5.0093079247283541</v>
      </c>
      <c r="E338" s="18">
        <f t="shared" si="39"/>
        <v>22.656250854977795</v>
      </c>
      <c r="F338" s="20">
        <f t="shared" si="42"/>
        <v>11.328125427488899</v>
      </c>
      <c r="G338" s="20">
        <f t="shared" si="42"/>
        <v>-0.7</v>
      </c>
      <c r="H338" s="20">
        <f t="shared" si="42"/>
        <v>-0.7</v>
      </c>
      <c r="I338" s="10">
        <f t="shared" si="43"/>
        <v>9.9281254274889008</v>
      </c>
      <c r="J338" s="19">
        <f t="shared" si="37"/>
        <v>82.914359144424338</v>
      </c>
      <c r="K338">
        <f t="shared" si="40"/>
        <v>0</v>
      </c>
      <c r="L338" s="5">
        <f t="shared" si="44"/>
        <v>82.914359144424338</v>
      </c>
      <c r="O338" s="12"/>
    </row>
    <row r="339" spans="2:15" x14ac:dyDescent="0.2">
      <c r="B339">
        <f t="shared" si="45"/>
        <v>8.3464616883114537</v>
      </c>
      <c r="C339" s="18">
        <f t="shared" si="41"/>
        <v>0.59989702790071675</v>
      </c>
      <c r="D339" s="2">
        <f t="shared" si="38"/>
        <v>5.0070175603052398</v>
      </c>
      <c r="E339" s="18">
        <f t="shared" si="39"/>
        <v>22.660447245898837</v>
      </c>
      <c r="F339" s="20">
        <f t="shared" si="42"/>
        <v>11.330223622949418</v>
      </c>
      <c r="G339" s="20">
        <f t="shared" si="42"/>
        <v>-0.7</v>
      </c>
      <c r="H339" s="20">
        <f t="shared" si="42"/>
        <v>-0.7</v>
      </c>
      <c r="I339" s="10">
        <f t="shared" si="43"/>
        <v>9.9302236229494198</v>
      </c>
      <c r="J339" s="19">
        <f t="shared" ref="J339:J402" si="46">B339*I339</f>
        <v>82.882231025312691</v>
      </c>
      <c r="K339">
        <f t="shared" si="40"/>
        <v>0</v>
      </c>
      <c r="L339" s="5">
        <f t="shared" si="44"/>
        <v>82.882231025312691</v>
      </c>
      <c r="O339" s="12"/>
    </row>
    <row r="340" spans="2:15" x14ac:dyDescent="0.2">
      <c r="B340">
        <f t="shared" si="45"/>
        <v>8.341461688311453</v>
      </c>
      <c r="C340" s="18">
        <f t="shared" si="41"/>
        <v>0.59998166128114705</v>
      </c>
      <c r="D340" s="2">
        <f t="shared" ref="D340:D403" si="47">B340*C340</f>
        <v>5.0047240412661473</v>
      </c>
      <c r="E340" s="18">
        <f t="shared" ref="E340:E403" si="48">$E$15*(C340-(B340*$C$12))</f>
        <v>22.664632581116049</v>
      </c>
      <c r="F340" s="20">
        <f t="shared" si="42"/>
        <v>11.332316290558024</v>
      </c>
      <c r="G340" s="20">
        <f t="shared" si="42"/>
        <v>-0.7</v>
      </c>
      <c r="H340" s="20">
        <f t="shared" si="42"/>
        <v>-0.7</v>
      </c>
      <c r="I340" s="10">
        <f t="shared" si="43"/>
        <v>9.9323162905580258</v>
      </c>
      <c r="J340" s="19">
        <f t="shared" si="46"/>
        <v>82.850035813881505</v>
      </c>
      <c r="K340">
        <f t="shared" ref="K340:K403" si="49">IF(I340&gt;$L$15,J340,0)</f>
        <v>0</v>
      </c>
      <c r="L340" s="5">
        <f t="shared" si="44"/>
        <v>82.850035813881505</v>
      </c>
      <c r="O340" s="12"/>
    </row>
    <row r="341" spans="2:15" x14ac:dyDescent="0.2">
      <c r="B341">
        <f t="shared" si="45"/>
        <v>8.3364616883114522</v>
      </c>
      <c r="C341" s="18">
        <f t="shared" ref="C341:C404" si="50">$C$10*LN((-B341+$C$5)/$C$11)</f>
        <v>0.60006602006253418</v>
      </c>
      <c r="D341" s="2">
        <f t="shared" si="47"/>
        <v>5.0024273867088471</v>
      </c>
      <c r="E341" s="18">
        <f t="shared" si="48"/>
        <v>22.668806932371535</v>
      </c>
      <c r="F341" s="20">
        <f t="shared" ref="F341:H404" si="51">IF($B341&lt;F$17,(F$12*$C$10*LN((-$B341+F$17)/$C$11))+(($E$14-F$12)*$C$10*LN((-$B341+$C$5)/$C$11))-$C$12*$E$14*$B341,-$C$13)</f>
        <v>11.334403466185767</v>
      </c>
      <c r="G341" s="20">
        <f t="shared" si="51"/>
        <v>-0.7</v>
      </c>
      <c r="H341" s="20">
        <f t="shared" si="51"/>
        <v>-0.7</v>
      </c>
      <c r="I341" s="10">
        <f t="shared" ref="I341:I404" si="52">F341+G341+H341</f>
        <v>9.9344034661857687</v>
      </c>
      <c r="J341" s="19">
        <f t="shared" si="46"/>
        <v>82.817773892086151</v>
      </c>
      <c r="K341">
        <f t="shared" si="49"/>
        <v>0</v>
      </c>
      <c r="L341" s="5">
        <f t="shared" ref="L341:L404" si="53">IF(I341&lt;$L$15,J341,0)</f>
        <v>82.817773892086151</v>
      </c>
      <c r="O341" s="12"/>
    </row>
    <row r="342" spans="2:15" x14ac:dyDescent="0.2">
      <c r="B342">
        <f t="shared" si="45"/>
        <v>8.3314616883114514</v>
      </c>
      <c r="C342" s="18">
        <f t="shared" si="50"/>
        <v>0.60015010602102925</v>
      </c>
      <c r="D342" s="2">
        <f t="shared" si="47"/>
        <v>5.0001276155502605</v>
      </c>
      <c r="E342" s="18">
        <f t="shared" si="48"/>
        <v>22.67297037071134</v>
      </c>
      <c r="F342" s="20">
        <f t="shared" si="51"/>
        <v>11.33648518535567</v>
      </c>
      <c r="G342" s="20">
        <f t="shared" si="51"/>
        <v>-0.7</v>
      </c>
      <c r="H342" s="20">
        <f t="shared" si="51"/>
        <v>-0.7</v>
      </c>
      <c r="I342" s="10">
        <f t="shared" si="52"/>
        <v>9.9364851853556715</v>
      </c>
      <c r="J342" s="19">
        <f t="shared" si="46"/>
        <v>82.785445638265088</v>
      </c>
      <c r="K342">
        <f t="shared" si="49"/>
        <v>0</v>
      </c>
      <c r="L342" s="5">
        <f t="shared" si="53"/>
        <v>82.785445638265088</v>
      </c>
      <c r="O342" s="12"/>
    </row>
    <row r="343" spans="2:15" x14ac:dyDescent="0.2">
      <c r="B343">
        <f t="shared" si="45"/>
        <v>8.3264616883114506</v>
      </c>
      <c r="C343" s="18">
        <f t="shared" si="50"/>
        <v>0.60023392091560623</v>
      </c>
      <c r="D343" s="2">
        <f t="shared" si="47"/>
        <v>4.9978247465287602</v>
      </c>
      <c r="E343" s="18">
        <f t="shared" si="48"/>
        <v>22.677122966494419</v>
      </c>
      <c r="F343" s="20">
        <f t="shared" si="51"/>
        <v>11.338561483247208</v>
      </c>
      <c r="G343" s="20">
        <f t="shared" si="51"/>
        <v>-0.7</v>
      </c>
      <c r="H343" s="20">
        <f t="shared" si="51"/>
        <v>-0.7</v>
      </c>
      <c r="I343" s="10">
        <f t="shared" si="52"/>
        <v>9.9385614832472093</v>
      </c>
      <c r="J343" s="19">
        <f t="shared" si="46"/>
        <v>82.75305142718571</v>
      </c>
      <c r="K343">
        <f t="shared" si="49"/>
        <v>0</v>
      </c>
      <c r="L343" s="5">
        <f t="shared" si="53"/>
        <v>82.75305142718571</v>
      </c>
      <c r="O343" s="12"/>
    </row>
    <row r="344" spans="2:15" x14ac:dyDescent="0.2">
      <c r="B344">
        <f t="shared" si="45"/>
        <v>8.3214616883114498</v>
      </c>
      <c r="C344" s="18">
        <f t="shared" si="50"/>
        <v>0.60031746648828288</v>
      </c>
      <c r="D344" s="2">
        <f t="shared" si="47"/>
        <v>4.9955187982064384</v>
      </c>
      <c r="E344" s="18">
        <f t="shared" si="48"/>
        <v>22.681264789401485</v>
      </c>
      <c r="F344" s="20">
        <f t="shared" si="51"/>
        <v>11.340632394700743</v>
      </c>
      <c r="G344" s="20">
        <f t="shared" si="51"/>
        <v>-0.7</v>
      </c>
      <c r="H344" s="20">
        <f t="shared" si="51"/>
        <v>-0.7</v>
      </c>
      <c r="I344" s="10">
        <f t="shared" si="52"/>
        <v>9.940632394700744</v>
      </c>
      <c r="J344" s="19">
        <f t="shared" si="46"/>
        <v>82.720591630089942</v>
      </c>
      <c r="K344">
        <f t="shared" si="49"/>
        <v>0</v>
      </c>
      <c r="L344" s="5">
        <f t="shared" si="53"/>
        <v>82.720591630089942</v>
      </c>
      <c r="O344" s="12"/>
    </row>
    <row r="345" spans="2:15" x14ac:dyDescent="0.2">
      <c r="B345">
        <f t="shared" si="45"/>
        <v>8.3164616883114491</v>
      </c>
      <c r="C345" s="18">
        <f t="shared" si="50"/>
        <v>0.60040074446433767</v>
      </c>
      <c r="D345" s="2">
        <f t="shared" si="47"/>
        <v>4.9932097889713365</v>
      </c>
      <c r="E345" s="18">
        <f t="shared" si="48"/>
        <v>22.685395908443674</v>
      </c>
      <c r="F345" s="20">
        <f t="shared" si="51"/>
        <v>11.342697954221837</v>
      </c>
      <c r="G345" s="20">
        <f t="shared" si="51"/>
        <v>-0.7</v>
      </c>
      <c r="H345" s="20">
        <f t="shared" si="51"/>
        <v>-0.7</v>
      </c>
      <c r="I345" s="10">
        <f t="shared" si="52"/>
        <v>9.9426979542218383</v>
      </c>
      <c r="J345" s="19">
        <f t="shared" si="46"/>
        <v>82.688066614738545</v>
      </c>
      <c r="K345">
        <f t="shared" si="49"/>
        <v>0</v>
      </c>
      <c r="L345" s="5">
        <f t="shared" si="53"/>
        <v>82.688066614738545</v>
      </c>
      <c r="O345" s="12"/>
    </row>
    <row r="346" spans="2:15" x14ac:dyDescent="0.2">
      <c r="B346">
        <f t="shared" si="45"/>
        <v>8.3114616883114483</v>
      </c>
      <c r="C346" s="18">
        <f t="shared" si="50"/>
        <v>0.60048375655252384</v>
      </c>
      <c r="D346" s="2">
        <f t="shared" si="47"/>
        <v>4.9908977370396403</v>
      </c>
      <c r="E346" s="18">
        <f t="shared" si="48"/>
        <v>22.689516391971122</v>
      </c>
      <c r="F346" s="20">
        <f t="shared" si="51"/>
        <v>11.344758195985561</v>
      </c>
      <c r="G346" s="20">
        <f t="shared" si="51"/>
        <v>-0.7</v>
      </c>
      <c r="H346" s="20">
        <f t="shared" si="51"/>
        <v>-0.7</v>
      </c>
      <c r="I346" s="10">
        <f t="shared" si="52"/>
        <v>9.9447581959855622</v>
      </c>
      <c r="J346" s="19">
        <f t="shared" si="46"/>
        <v>82.655476745455275</v>
      </c>
      <c r="K346">
        <f t="shared" si="49"/>
        <v>0</v>
      </c>
      <c r="L346" s="5">
        <f t="shared" si="53"/>
        <v>82.655476745455275</v>
      </c>
      <c r="O346" s="12"/>
    </row>
    <row r="347" spans="2:15" x14ac:dyDescent="0.2">
      <c r="B347">
        <f t="shared" si="45"/>
        <v>8.3064616883114475</v>
      </c>
      <c r="C347" s="18">
        <f t="shared" si="50"/>
        <v>0.6005665044452797</v>
      </c>
      <c r="D347" s="2">
        <f t="shared" si="47"/>
        <v>4.9885826604578423</v>
      </c>
      <c r="E347" s="18">
        <f t="shared" si="48"/>
        <v>22.693626307681356</v>
      </c>
      <c r="F347" s="20">
        <f t="shared" si="51"/>
        <v>11.346813153840678</v>
      </c>
      <c r="G347" s="20">
        <f t="shared" si="51"/>
        <v>-0.7</v>
      </c>
      <c r="H347" s="20">
        <f t="shared" si="51"/>
        <v>-0.7</v>
      </c>
      <c r="I347" s="10">
        <f t="shared" si="52"/>
        <v>9.9468131538406794</v>
      </c>
      <c r="J347" s="19">
        <f t="shared" si="46"/>
        <v>82.622822383169961</v>
      </c>
      <c r="K347">
        <f t="shared" si="49"/>
        <v>0</v>
      </c>
      <c r="L347" s="5">
        <f t="shared" si="53"/>
        <v>82.622822383169961</v>
      </c>
      <c r="O347" s="12"/>
    </row>
    <row r="348" spans="2:15" x14ac:dyDescent="0.2">
      <c r="B348">
        <f t="shared" si="45"/>
        <v>8.3014616883114467</v>
      </c>
      <c r="C348" s="18">
        <f t="shared" si="50"/>
        <v>0.60064898981893577</v>
      </c>
      <c r="D348" s="2">
        <f t="shared" si="47"/>
        <v>4.9862645771048673</v>
      </c>
      <c r="E348" s="18">
        <f t="shared" si="48"/>
        <v>22.697725722627599</v>
      </c>
      <c r="F348" s="20">
        <f t="shared" si="51"/>
        <v>11.348862861313799</v>
      </c>
      <c r="G348" s="20">
        <f t="shared" si="51"/>
        <v>-0.7</v>
      </c>
      <c r="H348" s="20">
        <f t="shared" si="51"/>
        <v>-0.7</v>
      </c>
      <c r="I348" s="10">
        <f t="shared" si="52"/>
        <v>9.9488628613138008</v>
      </c>
      <c r="J348" s="19">
        <f t="shared" si="46"/>
        <v>82.590103885461119</v>
      </c>
      <c r="K348">
        <f t="shared" si="49"/>
        <v>0</v>
      </c>
      <c r="L348" s="5">
        <f t="shared" si="53"/>
        <v>82.590103885461119</v>
      </c>
      <c r="O348" s="12"/>
    </row>
    <row r="349" spans="2:15" x14ac:dyDescent="0.2">
      <c r="B349">
        <f t="shared" si="45"/>
        <v>8.2964616883114459</v>
      </c>
      <c r="C349" s="18">
        <f t="shared" si="50"/>
        <v>0.60073121433391818</v>
      </c>
      <c r="D349" s="2">
        <f t="shared" si="47"/>
        <v>4.9839435046941638</v>
      </c>
      <c r="E349" s="18">
        <f t="shared" si="48"/>
        <v>22.701814703226898</v>
      </c>
      <c r="F349" s="20">
        <f t="shared" si="51"/>
        <v>11.350907351613449</v>
      </c>
      <c r="G349" s="20">
        <f t="shared" si="51"/>
        <v>-0.7</v>
      </c>
      <c r="H349" s="20">
        <f t="shared" si="51"/>
        <v>-0.7</v>
      </c>
      <c r="I349" s="10">
        <f t="shared" si="52"/>
        <v>9.9509073516134503</v>
      </c>
      <c r="J349" s="19">
        <f t="shared" si="46"/>
        <v>82.557321606597711</v>
      </c>
      <c r="K349">
        <f t="shared" si="49"/>
        <v>0</v>
      </c>
      <c r="L349" s="5">
        <f t="shared" si="53"/>
        <v>82.557321606597711</v>
      </c>
      <c r="O349" s="12"/>
    </row>
    <row r="350" spans="2:15" x14ac:dyDescent="0.2">
      <c r="B350">
        <f t="shared" si="45"/>
        <v>8.2914616883114451</v>
      </c>
      <c r="C350" s="18">
        <f t="shared" si="50"/>
        <v>0.60081317963494985</v>
      </c>
      <c r="D350" s="2">
        <f t="shared" si="47"/>
        <v>4.9816194607757689</v>
      </c>
      <c r="E350" s="18">
        <f t="shared" si="48"/>
        <v>22.705893315268163</v>
      </c>
      <c r="F350" s="20">
        <f t="shared" si="51"/>
        <v>11.352946657634082</v>
      </c>
      <c r="G350" s="20">
        <f t="shared" si="51"/>
        <v>-0.7</v>
      </c>
      <c r="H350" s="20">
        <f t="shared" si="51"/>
        <v>-0.7</v>
      </c>
      <c r="I350" s="10">
        <f t="shared" si="52"/>
        <v>9.952946657634083</v>
      </c>
      <c r="J350" s="19">
        <f t="shared" si="46"/>
        <v>82.524475897580444</v>
      </c>
      <c r="K350">
        <f t="shared" si="49"/>
        <v>0</v>
      </c>
      <c r="L350" s="5">
        <f t="shared" si="53"/>
        <v>82.524475897580444</v>
      </c>
      <c r="O350" s="12"/>
    </row>
    <row r="351" spans="2:15" x14ac:dyDescent="0.2">
      <c r="B351">
        <f t="shared" si="45"/>
        <v>8.2864616883114444</v>
      </c>
      <c r="C351" s="18">
        <f t="shared" si="50"/>
        <v>0.60089488735124719</v>
      </c>
      <c r="D351" s="2">
        <f t="shared" si="47"/>
        <v>4.9792924627383313</v>
      </c>
      <c r="E351" s="18">
        <f t="shared" si="48"/>
        <v>22.709961623920059</v>
      </c>
      <c r="F351" s="20">
        <f t="shared" si="51"/>
        <v>11.354980811960028</v>
      </c>
      <c r="G351" s="20">
        <f t="shared" si="51"/>
        <v>-0.7</v>
      </c>
      <c r="H351" s="20">
        <f t="shared" si="51"/>
        <v>-0.7</v>
      </c>
      <c r="I351" s="10">
        <f t="shared" si="52"/>
        <v>9.9549808119600289</v>
      </c>
      <c r="J351" s="19">
        <f t="shared" si="46"/>
        <v>82.49156710618233</v>
      </c>
      <c r="K351">
        <f t="shared" si="49"/>
        <v>0</v>
      </c>
      <c r="L351" s="5">
        <f t="shared" si="53"/>
        <v>82.49156710618233</v>
      </c>
      <c r="O351" s="12"/>
    </row>
    <row r="352" spans="2:15" x14ac:dyDescent="0.2">
      <c r="B352">
        <f t="shared" si="45"/>
        <v>8.2814616883114436</v>
      </c>
      <c r="C352" s="18">
        <f t="shared" si="50"/>
        <v>0.60097633909671477</v>
      </c>
      <c r="D352" s="2">
        <f t="shared" si="47"/>
        <v>4.9769625278111098</v>
      </c>
      <c r="E352" s="18">
        <f t="shared" si="48"/>
        <v>22.714019693738759</v>
      </c>
      <c r="F352" s="20">
        <f t="shared" si="51"/>
        <v>11.35700984686938</v>
      </c>
      <c r="G352" s="20">
        <f t="shared" si="51"/>
        <v>-0.7</v>
      </c>
      <c r="H352" s="20">
        <f t="shared" si="51"/>
        <v>-0.7</v>
      </c>
      <c r="I352" s="10">
        <f t="shared" si="52"/>
        <v>9.9570098468693811</v>
      </c>
      <c r="J352" s="19">
        <f t="shared" si="46"/>
        <v>82.458595576988571</v>
      </c>
      <c r="K352">
        <f t="shared" si="49"/>
        <v>0</v>
      </c>
      <c r="L352" s="5">
        <f t="shared" si="53"/>
        <v>82.458595576988571</v>
      </c>
      <c r="O352" s="12"/>
    </row>
    <row r="353" spans="2:15" x14ac:dyDescent="0.2">
      <c r="B353">
        <f t="shared" si="45"/>
        <v>8.2764616883114428</v>
      </c>
      <c r="C353" s="18">
        <f t="shared" si="50"/>
        <v>0.60105753647013693</v>
      </c>
      <c r="D353" s="2">
        <f t="shared" si="47"/>
        <v>4.9746296730659463</v>
      </c>
      <c r="E353" s="18">
        <f t="shared" si="48"/>
        <v>22.718067588675645</v>
      </c>
      <c r="F353" s="20">
        <f t="shared" si="51"/>
        <v>11.359033794337822</v>
      </c>
      <c r="G353" s="20">
        <f t="shared" si="51"/>
        <v>-0.7</v>
      </c>
      <c r="H353" s="20">
        <f t="shared" si="51"/>
        <v>-0.7</v>
      </c>
      <c r="I353" s="10">
        <f t="shared" si="52"/>
        <v>9.9590337943378238</v>
      </c>
      <c r="J353" s="19">
        <f t="shared" si="46"/>
        <v>82.425561651435942</v>
      </c>
      <c r="K353">
        <f t="shared" si="49"/>
        <v>0</v>
      </c>
      <c r="L353" s="5">
        <f t="shared" si="53"/>
        <v>82.425561651435942</v>
      </c>
      <c r="O353" s="12"/>
    </row>
    <row r="354" spans="2:15" x14ac:dyDescent="0.2">
      <c r="B354">
        <f t="shared" si="45"/>
        <v>8.271461688311442</v>
      </c>
      <c r="C354" s="18">
        <f t="shared" si="50"/>
        <v>0.60113848105536527</v>
      </c>
      <c r="D354" s="2">
        <f t="shared" si="47"/>
        <v>4.9722939154191872</v>
      </c>
      <c r="E354" s="18">
        <f t="shared" si="48"/>
        <v>22.72210537208478</v>
      </c>
      <c r="F354" s="20">
        <f t="shared" si="51"/>
        <v>11.36105268604239</v>
      </c>
      <c r="G354" s="20">
        <f t="shared" si="51"/>
        <v>-0.7</v>
      </c>
      <c r="H354" s="20">
        <f t="shared" si="51"/>
        <v>-0.7</v>
      </c>
      <c r="I354" s="10">
        <f t="shared" si="52"/>
        <v>9.9610526860423914</v>
      </c>
      <c r="J354" s="19">
        <f t="shared" si="46"/>
        <v>82.392465667851425</v>
      </c>
      <c r="K354">
        <f t="shared" si="49"/>
        <v>0</v>
      </c>
      <c r="L354" s="5">
        <f t="shared" si="53"/>
        <v>82.392465667851425</v>
      </c>
      <c r="O354" s="12"/>
    </row>
    <row r="355" spans="2:15" x14ac:dyDescent="0.2">
      <c r="B355">
        <f t="shared" si="45"/>
        <v>8.2664616883114412</v>
      </c>
      <c r="C355" s="18">
        <f t="shared" si="50"/>
        <v>0.60121917442150463</v>
      </c>
      <c r="D355" s="2">
        <f t="shared" si="47"/>
        <v>4.9699552716336024</v>
      </c>
      <c r="E355" s="18">
        <f t="shared" si="48"/>
        <v>22.726133106730355</v>
      </c>
      <c r="F355" s="20">
        <f t="shared" si="51"/>
        <v>11.363066553365178</v>
      </c>
      <c r="G355" s="20">
        <f t="shared" si="51"/>
        <v>-0.7</v>
      </c>
      <c r="H355" s="20">
        <f t="shared" si="51"/>
        <v>-0.7</v>
      </c>
      <c r="I355" s="10">
        <f t="shared" si="52"/>
        <v>9.963066553365179</v>
      </c>
      <c r="J355" s="19">
        <f t="shared" si="46"/>
        <v>82.359307961490373</v>
      </c>
      <c r="K355">
        <f t="shared" si="49"/>
        <v>0</v>
      </c>
      <c r="L355" s="5">
        <f t="shared" si="53"/>
        <v>82.359307961490373</v>
      </c>
      <c r="O355" s="12"/>
    </row>
    <row r="356" spans="2:15" x14ac:dyDescent="0.2">
      <c r="B356">
        <f t="shared" si="45"/>
        <v>8.2614616883114405</v>
      </c>
      <c r="C356" s="18">
        <f t="shared" si="50"/>
        <v>0.60129961812309551</v>
      </c>
      <c r="D356" s="2">
        <f t="shared" si="47"/>
        <v>4.9676137583202529</v>
      </c>
      <c r="E356" s="18">
        <f t="shared" si="48"/>
        <v>22.73015085479399</v>
      </c>
      <c r="F356" s="20">
        <f t="shared" si="51"/>
        <v>11.365075427396995</v>
      </c>
      <c r="G356" s="20">
        <f t="shared" si="51"/>
        <v>-0.7</v>
      </c>
      <c r="H356" s="20">
        <f t="shared" si="51"/>
        <v>-0.7</v>
      </c>
      <c r="I356" s="10">
        <f t="shared" si="52"/>
        <v>9.9650754273969966</v>
      </c>
      <c r="J356" s="19">
        <f t="shared" si="46"/>
        <v>82.326088864574047</v>
      </c>
      <c r="K356">
        <f t="shared" si="49"/>
        <v>0</v>
      </c>
      <c r="L356" s="5">
        <f t="shared" si="53"/>
        <v>82.326088864574047</v>
      </c>
      <c r="O356" s="12"/>
    </row>
    <row r="357" spans="2:15" x14ac:dyDescent="0.2">
      <c r="B357">
        <f t="shared" si="45"/>
        <v>8.2564616883114397</v>
      </c>
      <c r="C357" s="18">
        <f t="shared" si="50"/>
        <v>0.6013798137002937</v>
      </c>
      <c r="D357" s="2">
        <f t="shared" si="47"/>
        <v>4.9652693919403461</v>
      </c>
      <c r="E357" s="18">
        <f t="shared" si="48"/>
        <v>22.734158677881918</v>
      </c>
      <c r="F357" s="20">
        <f t="shared" si="51"/>
        <v>11.367079338940959</v>
      </c>
      <c r="G357" s="20">
        <f t="shared" si="51"/>
        <v>-0.7</v>
      </c>
      <c r="H357" s="20">
        <f t="shared" si="51"/>
        <v>-0.7</v>
      </c>
      <c r="I357" s="10">
        <f t="shared" si="52"/>
        <v>9.9670793389409607</v>
      </c>
      <c r="J357" s="19">
        <f t="shared" si="46"/>
        <v>82.292808706326554</v>
      </c>
      <c r="K357">
        <f t="shared" si="49"/>
        <v>0</v>
      </c>
      <c r="L357" s="5">
        <f t="shared" si="53"/>
        <v>82.292808706326554</v>
      </c>
      <c r="O357" s="12"/>
    </row>
    <row r="358" spans="2:15" x14ac:dyDescent="0.2">
      <c r="B358">
        <f t="shared" ref="B358:B421" si="54">B357-$C$16</f>
        <v>8.2514616883114389</v>
      </c>
      <c r="C358" s="18">
        <f t="shared" si="50"/>
        <v>0.60145976267904711</v>
      </c>
      <c r="D358" s="2">
        <f t="shared" si="47"/>
        <v>4.9629221888070472</v>
      </c>
      <c r="E358" s="18">
        <f t="shared" si="48"/>
        <v>22.738156637032052</v>
      </c>
      <c r="F358" s="20">
        <f t="shared" si="51"/>
        <v>11.369078318516028</v>
      </c>
      <c r="G358" s="20">
        <f t="shared" si="51"/>
        <v>-0.7</v>
      </c>
      <c r="H358" s="20">
        <f t="shared" si="51"/>
        <v>-0.7</v>
      </c>
      <c r="I358" s="10">
        <f t="shared" si="52"/>
        <v>9.9690783185160292</v>
      </c>
      <c r="J358" s="19">
        <f t="shared" si="46"/>
        <v>82.259467813011241</v>
      </c>
      <c r="K358">
        <f t="shared" si="49"/>
        <v>0</v>
      </c>
      <c r="L358" s="5">
        <f t="shared" si="53"/>
        <v>82.259467813011241</v>
      </c>
      <c r="O358" s="12"/>
    </row>
    <row r="359" spans="2:15" x14ac:dyDescent="0.2">
      <c r="B359">
        <f t="shared" si="54"/>
        <v>8.2464616883114381</v>
      </c>
      <c r="C359" s="18">
        <f t="shared" si="50"/>
        <v>0.60153946657126989</v>
      </c>
      <c r="D359" s="2">
        <f t="shared" si="47"/>
        <v>4.9605721650872763</v>
      </c>
      <c r="E359" s="18">
        <f t="shared" si="48"/>
        <v>22.742144792720964</v>
      </c>
      <c r="F359" s="20">
        <f t="shared" si="51"/>
        <v>11.371072396360482</v>
      </c>
      <c r="G359" s="20">
        <f t="shared" si="51"/>
        <v>-0.7</v>
      </c>
      <c r="H359" s="20">
        <f t="shared" si="51"/>
        <v>-0.7</v>
      </c>
      <c r="I359" s="10">
        <f t="shared" si="52"/>
        <v>9.9710723963604835</v>
      </c>
      <c r="J359" s="19">
        <f t="shared" si="46"/>
        <v>82.226066507966451</v>
      </c>
      <c r="K359">
        <f t="shared" si="49"/>
        <v>0</v>
      </c>
      <c r="L359" s="5">
        <f t="shared" si="53"/>
        <v>82.226066507966451</v>
      </c>
      <c r="O359" s="12"/>
    </row>
    <row r="360" spans="2:15" x14ac:dyDescent="0.2">
      <c r="B360">
        <f t="shared" si="54"/>
        <v>8.2414616883114373</v>
      </c>
      <c r="C360" s="18">
        <f t="shared" si="50"/>
        <v>0.60161892687501473</v>
      </c>
      <c r="D360" s="2">
        <f t="shared" si="47"/>
        <v>4.9582193368034737</v>
      </c>
      <c r="E360" s="18">
        <f t="shared" si="48"/>
        <v>22.746123204870759</v>
      </c>
      <c r="F360" s="20">
        <f t="shared" si="51"/>
        <v>11.37306160243538</v>
      </c>
      <c r="G360" s="20">
        <f t="shared" si="51"/>
        <v>-0.7</v>
      </c>
      <c r="H360" s="20">
        <f t="shared" si="51"/>
        <v>-0.7</v>
      </c>
      <c r="I360" s="10">
        <f t="shared" si="52"/>
        <v>9.9730616024353811</v>
      </c>
      <c r="J360" s="19">
        <f t="shared" si="46"/>
        <v>82.192605111641058</v>
      </c>
      <c r="K360">
        <f t="shared" si="49"/>
        <v>0</v>
      </c>
      <c r="L360" s="5">
        <f t="shared" si="53"/>
        <v>82.192605111641058</v>
      </c>
      <c r="O360" s="12"/>
    </row>
    <row r="361" spans="2:15" x14ac:dyDescent="0.2">
      <c r="B361">
        <f t="shared" si="54"/>
        <v>8.2364616883114365</v>
      </c>
      <c r="C361" s="18">
        <f t="shared" si="50"/>
        <v>0.60169814507464081</v>
      </c>
      <c r="D361" s="2">
        <f t="shared" si="47"/>
        <v>4.9558637198353361</v>
      </c>
      <c r="E361" s="18">
        <f t="shared" si="48"/>
        <v>22.750091932855803</v>
      </c>
      <c r="F361" s="20">
        <f t="shared" si="51"/>
        <v>11.375045966427901</v>
      </c>
      <c r="G361" s="20">
        <f t="shared" si="51"/>
        <v>-0.7</v>
      </c>
      <c r="H361" s="20">
        <f t="shared" si="51"/>
        <v>-0.7</v>
      </c>
      <c r="I361" s="10">
        <f t="shared" si="52"/>
        <v>9.9750459664279028</v>
      </c>
      <c r="J361" s="19">
        <f t="shared" si="46"/>
        <v>82.15908394162895</v>
      </c>
      <c r="K361">
        <f t="shared" si="49"/>
        <v>0</v>
      </c>
      <c r="L361" s="5">
        <f t="shared" si="53"/>
        <v>82.15908394162895</v>
      </c>
      <c r="O361" s="12"/>
    </row>
    <row r="362" spans="2:15" x14ac:dyDescent="0.2">
      <c r="B362">
        <f t="shared" si="54"/>
        <v>8.2314616883114358</v>
      </c>
      <c r="C362" s="18">
        <f t="shared" si="50"/>
        <v>0.6017771226409806</v>
      </c>
      <c r="D362" s="2">
        <f t="shared" si="47"/>
        <v>4.9535053299215237</v>
      </c>
      <c r="E362" s="18">
        <f t="shared" si="48"/>
        <v>22.754051035509395</v>
      </c>
      <c r="F362" s="20">
        <f t="shared" si="51"/>
        <v>11.377025517754698</v>
      </c>
      <c r="G362" s="20">
        <f t="shared" si="51"/>
        <v>-0.7</v>
      </c>
      <c r="H362" s="20">
        <f t="shared" si="51"/>
        <v>-0.7</v>
      </c>
      <c r="I362" s="10">
        <f t="shared" si="52"/>
        <v>9.9770255177546989</v>
      </c>
      <c r="J362" s="19">
        <f t="shared" si="46"/>
        <v>82.125503312703373</v>
      </c>
      <c r="K362">
        <f t="shared" si="49"/>
        <v>0</v>
      </c>
      <c r="L362" s="5">
        <f t="shared" si="53"/>
        <v>82.125503312703373</v>
      </c>
      <c r="O362" s="12"/>
    </row>
    <row r="363" spans="2:15" x14ac:dyDescent="0.2">
      <c r="B363">
        <f t="shared" si="54"/>
        <v>8.226461688311435</v>
      </c>
      <c r="C363" s="18">
        <f t="shared" si="50"/>
        <v>0.6018558610315039</v>
      </c>
      <c r="D363" s="2">
        <f t="shared" si="47"/>
        <v>4.9511441826613583</v>
      </c>
      <c r="E363" s="18">
        <f t="shared" si="48"/>
        <v>22.758000571130328</v>
      </c>
      <c r="F363" s="20">
        <f t="shared" si="51"/>
        <v>11.379000285565166</v>
      </c>
      <c r="G363" s="20">
        <f t="shared" si="51"/>
        <v>-0.7</v>
      </c>
      <c r="H363" s="20">
        <f t="shared" si="51"/>
        <v>-0.7</v>
      </c>
      <c r="I363" s="10">
        <f t="shared" si="52"/>
        <v>9.9790002855651672</v>
      </c>
      <c r="J363" s="19">
        <f t="shared" si="46"/>
        <v>82.091863536850724</v>
      </c>
      <c r="K363">
        <f t="shared" si="49"/>
        <v>0</v>
      </c>
      <c r="L363" s="5">
        <f t="shared" si="53"/>
        <v>82.091863536850724</v>
      </c>
      <c r="O363" s="12"/>
    </row>
    <row r="364" spans="2:15" x14ac:dyDescent="0.2">
      <c r="B364">
        <f t="shared" si="54"/>
        <v>8.2214616883114342</v>
      </c>
      <c r="C364" s="18">
        <f t="shared" si="50"/>
        <v>0.60193436169047909</v>
      </c>
      <c r="D364" s="2">
        <f t="shared" si="47"/>
        <v>4.9487802935164718</v>
      </c>
      <c r="E364" s="18">
        <f t="shared" si="48"/>
        <v>22.761940597489332</v>
      </c>
      <c r="F364" s="20">
        <f t="shared" si="51"/>
        <v>11.380970298744668</v>
      </c>
      <c r="G364" s="20">
        <f t="shared" si="51"/>
        <v>-0.7</v>
      </c>
      <c r="H364" s="20">
        <f t="shared" si="51"/>
        <v>-0.7</v>
      </c>
      <c r="I364" s="10">
        <f t="shared" si="52"/>
        <v>9.9809702987446691</v>
      </c>
      <c r="J364" s="19">
        <f t="shared" si="46"/>
        <v>82.058164923303622</v>
      </c>
      <c r="K364">
        <f t="shared" si="49"/>
        <v>0</v>
      </c>
      <c r="L364" s="5">
        <f t="shared" si="53"/>
        <v>82.058164923303622</v>
      </c>
      <c r="O364" s="12"/>
    </row>
    <row r="365" spans="2:15" x14ac:dyDescent="0.2">
      <c r="B365">
        <f t="shared" si="54"/>
        <v>8.2164616883114334</v>
      </c>
      <c r="C365" s="18">
        <f t="shared" si="50"/>
        <v>0.60201262604913186</v>
      </c>
      <c r="D365" s="2">
        <f t="shared" si="47"/>
        <v>4.9464136778124494</v>
      </c>
      <c r="E365" s="18">
        <f t="shared" si="48"/>
        <v>22.765871171835443</v>
      </c>
      <c r="F365" s="20">
        <f t="shared" si="51"/>
        <v>11.382935585917723</v>
      </c>
      <c r="G365" s="20">
        <f t="shared" si="51"/>
        <v>-0.7</v>
      </c>
      <c r="H365" s="20">
        <f t="shared" si="51"/>
        <v>-0.7</v>
      </c>
      <c r="I365" s="10">
        <f t="shared" si="52"/>
        <v>9.9829355859177245</v>
      </c>
      <c r="J365" s="19">
        <f t="shared" si="46"/>
        <v>82.024407778573831</v>
      </c>
      <c r="K365">
        <f t="shared" si="49"/>
        <v>0</v>
      </c>
      <c r="L365" s="5">
        <f t="shared" si="53"/>
        <v>82.024407778573831</v>
      </c>
      <c r="O365" s="12"/>
    </row>
    <row r="366" spans="2:15" x14ac:dyDescent="0.2">
      <c r="B366">
        <f t="shared" si="54"/>
        <v>8.2114616883114326</v>
      </c>
      <c r="C366" s="18">
        <f t="shared" si="50"/>
        <v>0.60209065552580221</v>
      </c>
      <c r="D366" s="2">
        <f t="shared" si="47"/>
        <v>4.944044350740441</v>
      </c>
      <c r="E366" s="18">
        <f t="shared" si="48"/>
        <v>22.769792350902257</v>
      </c>
      <c r="F366" s="20">
        <f t="shared" si="51"/>
        <v>11.38489617545113</v>
      </c>
      <c r="G366" s="20">
        <f t="shared" si="51"/>
        <v>-0.7</v>
      </c>
      <c r="H366" s="20">
        <f t="shared" si="51"/>
        <v>-0.7</v>
      </c>
      <c r="I366" s="10">
        <f t="shared" si="52"/>
        <v>9.9848961754511318</v>
      </c>
      <c r="J366" s="19">
        <f t="shared" si="46"/>
        <v>81.990592406484325</v>
      </c>
      <c r="K366">
        <f t="shared" si="49"/>
        <v>0</v>
      </c>
      <c r="L366" s="5">
        <f t="shared" si="53"/>
        <v>81.990592406484325</v>
      </c>
      <c r="O366" s="12"/>
    </row>
    <row r="367" spans="2:15" x14ac:dyDescent="0.2">
      <c r="B367">
        <f t="shared" si="54"/>
        <v>8.2064616883114319</v>
      </c>
      <c r="C367" s="18">
        <f t="shared" si="50"/>
        <v>0.6021684515260981</v>
      </c>
      <c r="D367" s="2">
        <f t="shared" si="47"/>
        <v>4.9416723273587433</v>
      </c>
      <c r="E367" s="18">
        <f t="shared" si="48"/>
        <v>22.773704190914096</v>
      </c>
      <c r="F367" s="20">
        <f t="shared" si="51"/>
        <v>11.386852095457048</v>
      </c>
      <c r="G367" s="20">
        <f t="shared" si="51"/>
        <v>-0.7</v>
      </c>
      <c r="H367" s="20">
        <f t="shared" si="51"/>
        <v>-0.7</v>
      </c>
      <c r="I367" s="10">
        <f t="shared" si="52"/>
        <v>9.9868520954570492</v>
      </c>
      <c r="J367" s="19">
        <f t="shared" si="46"/>
        <v>81.956719108201014</v>
      </c>
      <c r="K367">
        <f t="shared" si="49"/>
        <v>0</v>
      </c>
      <c r="L367" s="5">
        <f t="shared" si="53"/>
        <v>81.956719108201014</v>
      </c>
      <c r="O367" s="12"/>
    </row>
    <row r="368" spans="2:15" x14ac:dyDescent="0.2">
      <c r="B368">
        <f t="shared" si="54"/>
        <v>8.2014616883114311</v>
      </c>
      <c r="C368" s="18">
        <f t="shared" si="50"/>
        <v>0.60224601544304812</v>
      </c>
      <c r="D368" s="2">
        <f t="shared" si="47"/>
        <v>4.9392976225943732</v>
      </c>
      <c r="E368" s="18">
        <f t="shared" si="48"/>
        <v>22.777606747592095</v>
      </c>
      <c r="F368" s="20">
        <f t="shared" si="51"/>
        <v>11.388803373796048</v>
      </c>
      <c r="G368" s="20">
        <f t="shared" si="51"/>
        <v>-0.7</v>
      </c>
      <c r="H368" s="20">
        <f t="shared" si="51"/>
        <v>-0.7</v>
      </c>
      <c r="I368" s="10">
        <f t="shared" si="52"/>
        <v>9.9888033737960491</v>
      </c>
      <c r="J368" s="19">
        <f t="shared" si="46"/>
        <v>81.92278818226427</v>
      </c>
      <c r="K368">
        <f t="shared" si="49"/>
        <v>0</v>
      </c>
      <c r="L368" s="5">
        <f t="shared" si="53"/>
        <v>81.92278818226427</v>
      </c>
      <c r="O368" s="12"/>
    </row>
    <row r="369" spans="2:15" x14ac:dyDescent="0.2">
      <c r="B369">
        <f t="shared" si="54"/>
        <v>8.1964616883114303</v>
      </c>
      <c r="C369" s="18">
        <f t="shared" si="50"/>
        <v>0.60232334865725046</v>
      </c>
      <c r="D369" s="2">
        <f t="shared" si="47"/>
        <v>4.9369202512446018</v>
      </c>
      <c r="E369" s="18">
        <f t="shared" si="48"/>
        <v>22.781500076160192</v>
      </c>
      <c r="F369" s="20">
        <f t="shared" si="51"/>
        <v>11.390750038080096</v>
      </c>
      <c r="G369" s="20">
        <f t="shared" si="51"/>
        <v>-0.7</v>
      </c>
      <c r="H369" s="20">
        <f t="shared" si="51"/>
        <v>-0.7</v>
      </c>
      <c r="I369" s="10">
        <f t="shared" si="52"/>
        <v>9.9907500380800975</v>
      </c>
      <c r="J369" s="19">
        <f t="shared" si="46"/>
        <v>81.888799924619477</v>
      </c>
      <c r="K369">
        <f t="shared" si="49"/>
        <v>0</v>
      </c>
      <c r="L369" s="5">
        <f t="shared" si="53"/>
        <v>81.888799924619477</v>
      </c>
      <c r="O369" s="12"/>
    </row>
    <row r="370" spans="2:15" x14ac:dyDescent="0.2">
      <c r="B370">
        <f t="shared" si="54"/>
        <v>8.1914616883114295</v>
      </c>
      <c r="C370" s="18">
        <f t="shared" si="50"/>
        <v>0.60240045253702079</v>
      </c>
      <c r="D370" s="2">
        <f t="shared" si="47"/>
        <v>4.9345402279784736</v>
      </c>
      <c r="E370" s="18">
        <f t="shared" si="48"/>
        <v>22.785384231351003</v>
      </c>
      <c r="F370" s="20">
        <f t="shared" si="51"/>
        <v>11.392692115675501</v>
      </c>
      <c r="G370" s="20">
        <f t="shared" si="51"/>
        <v>-0.7</v>
      </c>
      <c r="H370" s="20">
        <f t="shared" si="51"/>
        <v>-0.7</v>
      </c>
      <c r="I370" s="10">
        <f t="shared" si="52"/>
        <v>9.9926921156755029</v>
      </c>
      <c r="J370" s="19">
        <f t="shared" si="46"/>
        <v>81.854754628647569</v>
      </c>
      <c r="K370">
        <f t="shared" si="49"/>
        <v>0</v>
      </c>
      <c r="L370" s="5">
        <f t="shared" si="53"/>
        <v>81.854754628647569</v>
      </c>
      <c r="O370" s="12"/>
    </row>
    <row r="371" spans="2:15" x14ac:dyDescent="0.2">
      <c r="B371">
        <f t="shared" si="54"/>
        <v>8.1864616883114287</v>
      </c>
      <c r="C371" s="18">
        <f t="shared" si="50"/>
        <v>0.6024773284385373</v>
      </c>
      <c r="D371" s="2">
        <f t="shared" si="47"/>
        <v>4.9321575673383071</v>
      </c>
      <c r="E371" s="18">
        <f t="shared" si="48"/>
        <v>22.789259267411662</v>
      </c>
      <c r="F371" s="20">
        <f t="shared" si="51"/>
        <v>11.394629633705831</v>
      </c>
      <c r="G371" s="20">
        <f t="shared" si="51"/>
        <v>-0.7</v>
      </c>
      <c r="H371" s="20">
        <f t="shared" si="51"/>
        <v>-0.7</v>
      </c>
      <c r="I371" s="10">
        <f t="shared" si="52"/>
        <v>9.9946296337058325</v>
      </c>
      <c r="J371" s="19">
        <f t="shared" si="46"/>
        <v>81.820652585194892</v>
      </c>
      <c r="K371">
        <f t="shared" si="49"/>
        <v>0</v>
      </c>
      <c r="L371" s="5">
        <f t="shared" si="53"/>
        <v>81.820652585194892</v>
      </c>
      <c r="O371" s="12"/>
    </row>
    <row r="372" spans="2:15" x14ac:dyDescent="0.2">
      <c r="B372">
        <f t="shared" si="54"/>
        <v>8.1814616883114279</v>
      </c>
      <c r="C372" s="18">
        <f t="shared" si="50"/>
        <v>0.60255397770598396</v>
      </c>
      <c r="D372" s="2">
        <f t="shared" si="47"/>
        <v>4.9297722837411664</v>
      </c>
      <c r="E372" s="18">
        <f t="shared" si="48"/>
        <v>22.793125238109528</v>
      </c>
      <c r="F372" s="20">
        <f t="shared" si="51"/>
        <v>11.396562619054766</v>
      </c>
      <c r="G372" s="20">
        <f t="shared" si="51"/>
        <v>-0.7</v>
      </c>
      <c r="H372" s="20">
        <f t="shared" si="51"/>
        <v>-0.7</v>
      </c>
      <c r="I372" s="10">
        <f t="shared" si="52"/>
        <v>9.9965626190547674</v>
      </c>
      <c r="J372" s="19">
        <f t="shared" si="46"/>
        <v>81.786494082602729</v>
      </c>
      <c r="K372">
        <f t="shared" si="49"/>
        <v>0</v>
      </c>
      <c r="L372" s="5">
        <f t="shared" si="53"/>
        <v>81.786494082602729</v>
      </c>
      <c r="O372" s="12"/>
    </row>
    <row r="373" spans="2:15" x14ac:dyDescent="0.2">
      <c r="B373">
        <f t="shared" si="54"/>
        <v>8.1764616883114272</v>
      </c>
      <c r="C373" s="18">
        <f t="shared" si="50"/>
        <v>0.60263040167169146</v>
      </c>
      <c r="D373" s="2">
        <f t="shared" si="47"/>
        <v>4.9273843914803122</v>
      </c>
      <c r="E373" s="18">
        <f t="shared" si="48"/>
        <v>22.796982196737829</v>
      </c>
      <c r="F373" s="20">
        <f t="shared" si="51"/>
        <v>11.398491098368915</v>
      </c>
      <c r="G373" s="20">
        <f t="shared" si="51"/>
        <v>-0.7</v>
      </c>
      <c r="H373" s="20">
        <f t="shared" si="51"/>
        <v>-0.7</v>
      </c>
      <c r="I373" s="10">
        <f t="shared" si="52"/>
        <v>9.9984910983689161</v>
      </c>
      <c r="J373" s="19">
        <f t="shared" si="46"/>
        <v>81.752279406736278</v>
      </c>
      <c r="K373">
        <f t="shared" si="49"/>
        <v>0</v>
      </c>
      <c r="L373" s="5">
        <f t="shared" si="53"/>
        <v>81.752279406736278</v>
      </c>
      <c r="O373" s="12"/>
    </row>
    <row r="374" spans="2:15" x14ac:dyDescent="0.2">
      <c r="B374">
        <f t="shared" si="54"/>
        <v>8.1714616883114264</v>
      </c>
      <c r="C374" s="18">
        <f t="shared" si="50"/>
        <v>0.60270660165627643</v>
      </c>
      <c r="D374" s="2">
        <f t="shared" si="47"/>
        <v>4.9249939047266391</v>
      </c>
      <c r="E374" s="18">
        <f t="shared" si="48"/>
        <v>22.800830196121229</v>
      </c>
      <c r="F374" s="20">
        <f t="shared" si="51"/>
        <v>11.400415098060614</v>
      </c>
      <c r="G374" s="20">
        <f t="shared" si="51"/>
        <v>-0.7</v>
      </c>
      <c r="H374" s="20">
        <f t="shared" si="51"/>
        <v>-0.7</v>
      </c>
      <c r="I374" s="10">
        <f t="shared" si="52"/>
        <v>10.000415098060616</v>
      </c>
      <c r="J374" s="19">
        <f t="shared" si="46"/>
        <v>81.718008841013486</v>
      </c>
      <c r="K374">
        <f t="shared" si="49"/>
        <v>0</v>
      </c>
      <c r="L374" s="5">
        <f t="shared" si="53"/>
        <v>81.718008841013486</v>
      </c>
      <c r="O374" s="12"/>
    </row>
    <row r="375" spans="2:15" x14ac:dyDescent="0.2">
      <c r="B375">
        <f t="shared" si="54"/>
        <v>8.1664616883114256</v>
      </c>
      <c r="C375" s="18">
        <f t="shared" si="50"/>
        <v>0.60278257896877763</v>
      </c>
      <c r="D375" s="2">
        <f t="shared" si="47"/>
        <v>4.9226008375300792</v>
      </c>
      <c r="E375" s="18">
        <f t="shared" si="48"/>
        <v>22.804669288621277</v>
      </c>
      <c r="F375" s="20">
        <f t="shared" si="51"/>
        <v>11.40233464431064</v>
      </c>
      <c r="G375" s="20">
        <f t="shared" si="51"/>
        <v>-0.7</v>
      </c>
      <c r="H375" s="20">
        <f t="shared" si="51"/>
        <v>-0.7</v>
      </c>
      <c r="I375" s="10">
        <f t="shared" si="52"/>
        <v>10.002334644310642</v>
      </c>
      <c r="J375" s="19">
        <f t="shared" si="46"/>
        <v>81.683682666432944</v>
      </c>
      <c r="K375">
        <f t="shared" si="49"/>
        <v>0</v>
      </c>
      <c r="L375" s="5">
        <f t="shared" si="53"/>
        <v>81.683682666432944</v>
      </c>
      <c r="O375" s="12"/>
    </row>
    <row r="376" spans="2:15" x14ac:dyDescent="0.2">
      <c r="B376">
        <f t="shared" si="54"/>
        <v>8.1614616883114248</v>
      </c>
      <c r="C376" s="18">
        <f t="shared" si="50"/>
        <v>0.60285833490679208</v>
      </c>
      <c r="D376" s="2">
        <f t="shared" si="47"/>
        <v>4.920205203821002</v>
      </c>
      <c r="E376" s="18">
        <f t="shared" si="48"/>
        <v>22.808499526141858</v>
      </c>
      <c r="F376" s="20">
        <f t="shared" si="51"/>
        <v>11.404249763070927</v>
      </c>
      <c r="G376" s="20">
        <f t="shared" si="51"/>
        <v>-0.7</v>
      </c>
      <c r="H376" s="20">
        <f t="shared" si="51"/>
        <v>-0.7</v>
      </c>
      <c r="I376" s="10">
        <f t="shared" si="52"/>
        <v>10.004249763070929</v>
      </c>
      <c r="J376" s="19">
        <f t="shared" si="46"/>
        <v>81.64930116160204</v>
      </c>
      <c r="K376">
        <f t="shared" si="49"/>
        <v>0</v>
      </c>
      <c r="L376" s="5">
        <f t="shared" si="53"/>
        <v>81.64930116160204</v>
      </c>
      <c r="O376" s="12"/>
    </row>
    <row r="377" spans="2:15" x14ac:dyDescent="0.2">
      <c r="B377">
        <f t="shared" si="54"/>
        <v>8.156461688311424</v>
      </c>
      <c r="C377" s="18">
        <f t="shared" si="50"/>
        <v>0.60293387075660665</v>
      </c>
      <c r="D377" s="2">
        <f t="shared" si="47"/>
        <v>4.9178070174115742</v>
      </c>
      <c r="E377" s="18">
        <f t="shared" si="48"/>
        <v>22.812320960134439</v>
      </c>
      <c r="F377" s="20">
        <f t="shared" si="51"/>
        <v>11.40616048006722</v>
      </c>
      <c r="G377" s="20">
        <f t="shared" si="51"/>
        <v>-0.7</v>
      </c>
      <c r="H377" s="20">
        <f t="shared" si="51"/>
        <v>-0.7</v>
      </c>
      <c r="I377" s="10">
        <f t="shared" si="52"/>
        <v>10.006160480067221</v>
      </c>
      <c r="J377" s="19">
        <f t="shared" si="46"/>
        <v>81.614864602764129</v>
      </c>
      <c r="K377">
        <f t="shared" si="49"/>
        <v>0</v>
      </c>
      <c r="L377" s="5">
        <f t="shared" si="53"/>
        <v>81.614864602764129</v>
      </c>
      <c r="O377" s="12"/>
    </row>
    <row r="378" spans="2:15" x14ac:dyDescent="0.2">
      <c r="B378">
        <f t="shared" si="54"/>
        <v>8.1514616883114233</v>
      </c>
      <c r="C378" s="18">
        <f t="shared" si="50"/>
        <v>0.60300918779333035</v>
      </c>
      <c r="D378" s="2">
        <f t="shared" si="47"/>
        <v>4.9154062919971206</v>
      </c>
      <c r="E378" s="18">
        <f t="shared" si="48"/>
        <v>22.816133641603386</v>
      </c>
      <c r="F378" s="20">
        <f t="shared" si="51"/>
        <v>11.408066820801693</v>
      </c>
      <c r="G378" s="20">
        <f t="shared" si="51"/>
        <v>-0.7</v>
      </c>
      <c r="H378" s="20">
        <f t="shared" si="51"/>
        <v>-0.7</v>
      </c>
      <c r="I378" s="10">
        <f t="shared" si="52"/>
        <v>10.008066820801695</v>
      </c>
      <c r="J378" s="19">
        <f t="shared" si="46"/>
        <v>81.58037326382572</v>
      </c>
      <c r="K378">
        <f t="shared" si="49"/>
        <v>0</v>
      </c>
      <c r="L378" s="5">
        <f t="shared" si="53"/>
        <v>81.58037326382572</v>
      </c>
      <c r="O378" s="12"/>
    </row>
    <row r="379" spans="2:15" x14ac:dyDescent="0.2">
      <c r="B379">
        <f t="shared" si="54"/>
        <v>8.1464616883114225</v>
      </c>
      <c r="C379" s="18">
        <f t="shared" si="50"/>
        <v>0.6030842872810227</v>
      </c>
      <c r="D379" s="2">
        <f t="shared" si="47"/>
        <v>4.9130030411574515</v>
      </c>
      <c r="E379" s="18">
        <f t="shared" si="48"/>
        <v>22.81993762111108</v>
      </c>
      <c r="F379" s="20">
        <f t="shared" si="51"/>
        <v>11.40996881055554</v>
      </c>
      <c r="G379" s="20">
        <f t="shared" si="51"/>
        <v>-0.7</v>
      </c>
      <c r="H379" s="20">
        <f t="shared" si="51"/>
        <v>-0.7</v>
      </c>
      <c r="I379" s="10">
        <f t="shared" si="52"/>
        <v>10.009968810555542</v>
      </c>
      <c r="J379" s="19">
        <f t="shared" si="46"/>
        <v>81.545827416382977</v>
      </c>
      <c r="K379">
        <f t="shared" si="49"/>
        <v>0</v>
      </c>
      <c r="L379" s="5">
        <f t="shared" si="53"/>
        <v>81.545827416382977</v>
      </c>
      <c r="O379" s="12"/>
    </row>
    <row r="380" spans="2:15" x14ac:dyDescent="0.2">
      <c r="B380">
        <f t="shared" si="54"/>
        <v>8.1414616883114217</v>
      </c>
      <c r="C380" s="18">
        <f t="shared" si="50"/>
        <v>0.60315917047282119</v>
      </c>
      <c r="D380" s="2">
        <f t="shared" si="47"/>
        <v>4.9105972783581713</v>
      </c>
      <c r="E380" s="18">
        <f t="shared" si="48"/>
        <v>22.823732948783018</v>
      </c>
      <c r="F380" s="20">
        <f t="shared" si="51"/>
        <v>11.411866474391511</v>
      </c>
      <c r="G380" s="20">
        <f t="shared" si="51"/>
        <v>-0.7</v>
      </c>
      <c r="H380" s="20">
        <f t="shared" si="51"/>
        <v>-0.7</v>
      </c>
      <c r="I380" s="10">
        <f t="shared" si="52"/>
        <v>10.011866474391512</v>
      </c>
      <c r="J380" s="19">
        <f t="shared" si="46"/>
        <v>81.511227329748039</v>
      </c>
      <c r="K380">
        <f t="shared" si="49"/>
        <v>0</v>
      </c>
      <c r="L380" s="5">
        <f t="shared" si="53"/>
        <v>81.511227329748039</v>
      </c>
      <c r="O380" s="12"/>
    </row>
    <row r="381" spans="2:15" x14ac:dyDescent="0.2">
      <c r="B381">
        <f t="shared" si="54"/>
        <v>8.1364616883114209</v>
      </c>
      <c r="C381" s="18">
        <f t="shared" si="50"/>
        <v>0.60323383861106694</v>
      </c>
      <c r="D381" s="2">
        <f t="shared" si="47"/>
        <v>4.9081890169519813</v>
      </c>
      <c r="E381" s="18">
        <f t="shared" si="48"/>
        <v>22.82751967431285</v>
      </c>
      <c r="F381" s="20">
        <f t="shared" si="51"/>
        <v>11.413759837156425</v>
      </c>
      <c r="G381" s="20">
        <f t="shared" si="51"/>
        <v>-0.7</v>
      </c>
      <c r="H381" s="20">
        <f t="shared" si="51"/>
        <v>-0.7</v>
      </c>
      <c r="I381" s="10">
        <f t="shared" si="52"/>
        <v>10.013759837156426</v>
      </c>
      <c r="J381" s="19">
        <f t="shared" si="46"/>
        <v>81.476573270974882</v>
      </c>
      <c r="K381">
        <f t="shared" si="49"/>
        <v>0</v>
      </c>
      <c r="L381" s="5">
        <f t="shared" si="53"/>
        <v>81.476573270974882</v>
      </c>
      <c r="O381" s="12"/>
    </row>
    <row r="382" spans="2:15" x14ac:dyDescent="0.2">
      <c r="B382">
        <f t="shared" si="54"/>
        <v>8.1314616883114201</v>
      </c>
      <c r="C382" s="18">
        <f t="shared" si="50"/>
        <v>0.60330829292742816</v>
      </c>
      <c r="D382" s="2">
        <f t="shared" si="47"/>
        <v>4.9057782701799457</v>
      </c>
      <c r="E382" s="18">
        <f t="shared" si="48"/>
        <v>22.831297846967299</v>
      </c>
      <c r="F382" s="20">
        <f t="shared" si="51"/>
        <v>11.41564892348365</v>
      </c>
      <c r="G382" s="20">
        <f t="shared" si="51"/>
        <v>-0.7</v>
      </c>
      <c r="H382" s="20">
        <f t="shared" si="51"/>
        <v>-0.7</v>
      </c>
      <c r="I382" s="10">
        <f t="shared" si="52"/>
        <v>10.015648923483651</v>
      </c>
      <c r="J382" s="19">
        <f t="shared" si="46"/>
        <v>81.441865504884831</v>
      </c>
      <c r="K382">
        <f t="shared" si="49"/>
        <v>0</v>
      </c>
      <c r="L382" s="5">
        <f t="shared" si="53"/>
        <v>81.441865504884831</v>
      </c>
      <c r="O382" s="12"/>
    </row>
    <row r="383" spans="2:15" x14ac:dyDescent="0.2">
      <c r="B383">
        <f t="shared" si="54"/>
        <v>8.1264616883114194</v>
      </c>
      <c r="C383" s="18">
        <f t="shared" si="50"/>
        <v>0.60338253464302216</v>
      </c>
      <c r="D383" s="2">
        <f t="shared" si="47"/>
        <v>4.9033650511727576</v>
      </c>
      <c r="E383" s="18">
        <f t="shared" si="48"/>
        <v>22.83506751559106</v>
      </c>
      <c r="F383" s="20">
        <f t="shared" si="51"/>
        <v>11.41753375779553</v>
      </c>
      <c r="G383" s="20">
        <f t="shared" si="51"/>
        <v>-0.7</v>
      </c>
      <c r="H383" s="20">
        <f t="shared" si="51"/>
        <v>-0.7</v>
      </c>
      <c r="I383" s="10">
        <f t="shared" si="52"/>
        <v>10.017533757795531</v>
      </c>
      <c r="J383" s="19">
        <f t="shared" si="46"/>
        <v>81.40710429409171</v>
      </c>
      <c r="K383">
        <f t="shared" si="49"/>
        <v>0</v>
      </c>
      <c r="L383" s="5">
        <f t="shared" si="53"/>
        <v>81.40710429409171</v>
      </c>
      <c r="O383" s="12"/>
    </row>
    <row r="384" spans="2:15" x14ac:dyDescent="0.2">
      <c r="B384">
        <f t="shared" si="54"/>
        <v>8.1214616883114186</v>
      </c>
      <c r="C384" s="18">
        <f t="shared" si="50"/>
        <v>0.60345656496853561</v>
      </c>
      <c r="D384" s="2">
        <f t="shared" si="47"/>
        <v>4.9009493729519722</v>
      </c>
      <c r="E384" s="18">
        <f t="shared" si="48"/>
        <v>22.838828728611595</v>
      </c>
      <c r="F384" s="20">
        <f t="shared" si="51"/>
        <v>11.419414364305798</v>
      </c>
      <c r="G384" s="20">
        <f t="shared" si="51"/>
        <v>-0.7</v>
      </c>
      <c r="H384" s="20">
        <f t="shared" si="51"/>
        <v>-0.7</v>
      </c>
      <c r="I384" s="10">
        <f t="shared" si="52"/>
        <v>10.019414364305799</v>
      </c>
      <c r="J384" s="19">
        <f t="shared" si="46"/>
        <v>81.372289899026654</v>
      </c>
      <c r="K384">
        <f t="shared" si="49"/>
        <v>0</v>
      </c>
      <c r="L384" s="5">
        <f t="shared" si="53"/>
        <v>81.372289899026654</v>
      </c>
      <c r="O384" s="12"/>
    </row>
    <row r="385" spans="2:15" x14ac:dyDescent="0.2">
      <c r="B385">
        <f t="shared" si="54"/>
        <v>8.1164616883114178</v>
      </c>
      <c r="C385" s="18">
        <f t="shared" si="50"/>
        <v>0.60353038510434265</v>
      </c>
      <c r="D385" s="2">
        <f t="shared" si="47"/>
        <v>4.8985312484312331</v>
      </c>
      <c r="E385" s="18">
        <f t="shared" si="48"/>
        <v>22.842581534043877</v>
      </c>
      <c r="F385" s="20">
        <f t="shared" si="51"/>
        <v>11.42129076702194</v>
      </c>
      <c r="G385" s="20">
        <f t="shared" si="51"/>
        <v>-0.7</v>
      </c>
      <c r="H385" s="20">
        <f t="shared" si="51"/>
        <v>-0.7</v>
      </c>
      <c r="I385" s="10">
        <f t="shared" si="52"/>
        <v>10.021290767021942</v>
      </c>
      <c r="J385" s="19">
        <f t="shared" si="46"/>
        <v>81.337422577962528</v>
      </c>
      <c r="K385">
        <f t="shared" si="49"/>
        <v>0</v>
      </c>
      <c r="L385" s="5">
        <f t="shared" si="53"/>
        <v>81.337422577962528</v>
      </c>
      <c r="O385" s="12"/>
    </row>
    <row r="386" spans="2:15" x14ac:dyDescent="0.2">
      <c r="B386">
        <f t="shared" si="54"/>
        <v>8.111461688311417</v>
      </c>
      <c r="C386" s="18">
        <f t="shared" si="50"/>
        <v>0.60360399624062222</v>
      </c>
      <c r="D386" s="2">
        <f t="shared" si="47"/>
        <v>4.8961106904174754</v>
      </c>
      <c r="E386" s="18">
        <f t="shared" si="48"/>
        <v>22.846325979495063</v>
      </c>
      <c r="F386" s="20">
        <f t="shared" si="51"/>
        <v>11.423162989747532</v>
      </c>
      <c r="G386" s="20">
        <f t="shared" si="51"/>
        <v>-0.7</v>
      </c>
      <c r="H386" s="20">
        <f t="shared" si="51"/>
        <v>-0.7</v>
      </c>
      <c r="I386" s="10">
        <f t="shared" si="52"/>
        <v>10.023162989747533</v>
      </c>
      <c r="J386" s="19">
        <f t="shared" si="46"/>
        <v>81.302502587038035</v>
      </c>
      <c r="K386">
        <f t="shared" si="49"/>
        <v>0</v>
      </c>
      <c r="L386" s="5">
        <f t="shared" si="53"/>
        <v>81.302502587038035</v>
      </c>
      <c r="O386" s="12"/>
    </row>
    <row r="387" spans="2:15" x14ac:dyDescent="0.2">
      <c r="B387">
        <f t="shared" si="54"/>
        <v>8.1064616883114162</v>
      </c>
      <c r="C387" s="18">
        <f t="shared" si="50"/>
        <v>0.60367739955747246</v>
      </c>
      <c r="D387" s="2">
        <f t="shared" si="47"/>
        <v>4.893687711612114</v>
      </c>
      <c r="E387" s="18">
        <f t="shared" si="48"/>
        <v>22.85006211216907</v>
      </c>
      <c r="F387" s="20">
        <f t="shared" si="51"/>
        <v>11.425031056084537</v>
      </c>
      <c r="G387" s="20">
        <f t="shared" si="51"/>
        <v>-0.7</v>
      </c>
      <c r="H387" s="20">
        <f t="shared" si="51"/>
        <v>-0.7</v>
      </c>
      <c r="I387" s="10">
        <f t="shared" si="52"/>
        <v>10.025031056084538</v>
      </c>
      <c r="J387" s="19">
        <f t="shared" si="46"/>
        <v>81.26753018028144</v>
      </c>
      <c r="K387">
        <f t="shared" si="49"/>
        <v>0</v>
      </c>
      <c r="L387" s="5">
        <f t="shared" si="53"/>
        <v>81.26753018028144</v>
      </c>
      <c r="O387" s="12"/>
    </row>
    <row r="388" spans="2:15" x14ac:dyDescent="0.2">
      <c r="B388">
        <f t="shared" si="54"/>
        <v>8.1014616883114154</v>
      </c>
      <c r="C388" s="18">
        <f t="shared" si="50"/>
        <v>0.60375059622502514</v>
      </c>
      <c r="D388" s="2">
        <f t="shared" si="47"/>
        <v>4.8912623246122156</v>
      </c>
      <c r="E388" s="18">
        <f t="shared" si="48"/>
        <v>22.85378997887118</v>
      </c>
      <c r="F388" s="20">
        <f t="shared" si="51"/>
        <v>11.426894989435588</v>
      </c>
      <c r="G388" s="20">
        <f t="shared" si="51"/>
        <v>-0.7</v>
      </c>
      <c r="H388" s="20">
        <f t="shared" si="51"/>
        <v>-0.7</v>
      </c>
      <c r="I388" s="10">
        <f t="shared" si="52"/>
        <v>10.02689498943559</v>
      </c>
      <c r="J388" s="19">
        <f t="shared" si="46"/>
        <v>81.232505609634131</v>
      </c>
      <c r="K388">
        <f t="shared" si="49"/>
        <v>0</v>
      </c>
      <c r="L388" s="5">
        <f t="shared" si="53"/>
        <v>81.232505609634131</v>
      </c>
      <c r="O388" s="12"/>
    </row>
    <row r="389" spans="2:15" x14ac:dyDescent="0.2">
      <c r="B389">
        <f t="shared" si="54"/>
        <v>8.0964616883114147</v>
      </c>
      <c r="C389" s="18">
        <f t="shared" si="50"/>
        <v>0.60382358740355668</v>
      </c>
      <c r="D389" s="2">
        <f t="shared" si="47"/>
        <v>4.8888345419116552</v>
      </c>
      <c r="E389" s="18">
        <f t="shared" si="48"/>
        <v>22.857509626012444</v>
      </c>
      <c r="F389" s="20">
        <f t="shared" si="51"/>
        <v>11.428754813006222</v>
      </c>
      <c r="G389" s="20">
        <f t="shared" si="51"/>
        <v>-0.7</v>
      </c>
      <c r="H389" s="20">
        <f t="shared" si="51"/>
        <v>-0.7</v>
      </c>
      <c r="I389" s="10">
        <f t="shared" si="52"/>
        <v>10.028754813006223</v>
      </c>
      <c r="J389" s="19">
        <f t="shared" si="46"/>
        <v>81.197429124973596</v>
      </c>
      <c r="K389">
        <f t="shared" si="49"/>
        <v>0</v>
      </c>
      <c r="L389" s="5">
        <f t="shared" si="53"/>
        <v>81.197429124973596</v>
      </c>
      <c r="O389" s="12"/>
    </row>
    <row r="390" spans="2:15" x14ac:dyDescent="0.2">
      <c r="B390">
        <f t="shared" si="54"/>
        <v>8.0914616883114139</v>
      </c>
      <c r="C390" s="18">
        <f t="shared" si="50"/>
        <v>0.6038963742435991</v>
      </c>
      <c r="D390" s="2">
        <f t="shared" si="47"/>
        <v>4.886404375902254</v>
      </c>
      <c r="E390" s="18">
        <f t="shared" si="48"/>
        <v>22.861221099614141</v>
      </c>
      <c r="F390" s="20">
        <f t="shared" si="51"/>
        <v>11.430610549807071</v>
      </c>
      <c r="G390" s="20">
        <f t="shared" si="51"/>
        <v>-0.7</v>
      </c>
      <c r="H390" s="20">
        <f t="shared" si="51"/>
        <v>-0.7</v>
      </c>
      <c r="I390" s="10">
        <f t="shared" si="52"/>
        <v>10.030610549807072</v>
      </c>
      <c r="J390" s="19">
        <f t="shared" si="46"/>
        <v>81.162300974136215</v>
      </c>
      <c r="K390">
        <f t="shared" si="49"/>
        <v>0</v>
      </c>
      <c r="L390" s="5">
        <f t="shared" si="53"/>
        <v>81.162300974136215</v>
      </c>
      <c r="O390" s="12"/>
    </row>
    <row r="391" spans="2:15" x14ac:dyDescent="0.2">
      <c r="B391">
        <f t="shared" si="54"/>
        <v>8.0864616883114131</v>
      </c>
      <c r="C391" s="18">
        <f t="shared" si="50"/>
        <v>0.60396895788604887</v>
      </c>
      <c r="D391" s="2">
        <f t="shared" si="47"/>
        <v>4.8839718388749036</v>
      </c>
      <c r="E391" s="18">
        <f t="shared" si="48"/>
        <v>22.864924445312127</v>
      </c>
      <c r="F391" s="20">
        <f t="shared" si="51"/>
        <v>11.432462222656065</v>
      </c>
      <c r="G391" s="20">
        <f t="shared" si="51"/>
        <v>-0.7</v>
      </c>
      <c r="H391" s="20">
        <f t="shared" si="51"/>
        <v>-0.7</v>
      </c>
      <c r="I391" s="10">
        <f t="shared" si="52"/>
        <v>10.032462222656067</v>
      </c>
      <c r="J391" s="19">
        <f t="shared" si="46"/>
        <v>81.127121402939849</v>
      </c>
      <c r="K391">
        <f t="shared" si="49"/>
        <v>0</v>
      </c>
      <c r="L391" s="5">
        <f t="shared" si="53"/>
        <v>81.127121402939849</v>
      </c>
      <c r="O391" s="12"/>
    </row>
    <row r="392" spans="2:15" x14ac:dyDescent="0.2">
      <c r="B392">
        <f t="shared" si="54"/>
        <v>8.0814616883114123</v>
      </c>
      <c r="C392" s="18">
        <f t="shared" si="50"/>
        <v>0.60404133946227345</v>
      </c>
      <c r="D392" s="2">
        <f t="shared" si="47"/>
        <v>4.881536943020671</v>
      </c>
      <c r="E392" s="18">
        <f t="shared" si="48"/>
        <v>22.868619708361109</v>
      </c>
      <c r="F392" s="20">
        <f t="shared" si="51"/>
        <v>11.434309854180556</v>
      </c>
      <c r="G392" s="20">
        <f t="shared" si="51"/>
        <v>-0.7</v>
      </c>
      <c r="H392" s="20">
        <f t="shared" si="51"/>
        <v>-0.7</v>
      </c>
      <c r="I392" s="10">
        <f t="shared" si="52"/>
        <v>10.034309854180558</v>
      </c>
      <c r="J392" s="19">
        <f t="shared" si="46"/>
        <v>81.091890655205859</v>
      </c>
      <c r="K392">
        <f t="shared" si="49"/>
        <v>0</v>
      </c>
      <c r="L392" s="5">
        <f t="shared" si="53"/>
        <v>81.091890655205859</v>
      </c>
      <c r="O392" s="12"/>
    </row>
    <row r="393" spans="2:15" x14ac:dyDescent="0.2">
      <c r="B393">
        <f t="shared" si="54"/>
        <v>8.0764616883114115</v>
      </c>
      <c r="C393" s="18">
        <f t="shared" si="50"/>
        <v>0.60411352009421815</v>
      </c>
      <c r="D393" s="2">
        <f t="shared" si="47"/>
        <v>4.8790997004318992</v>
      </c>
      <c r="E393" s="18">
        <f t="shared" si="48"/>
        <v>22.8723069336389</v>
      </c>
      <c r="F393" s="20">
        <f t="shared" si="51"/>
        <v>11.43615346681945</v>
      </c>
      <c r="G393" s="20">
        <f t="shared" si="51"/>
        <v>-0.7</v>
      </c>
      <c r="H393" s="20">
        <f t="shared" si="51"/>
        <v>-0.7</v>
      </c>
      <c r="I393" s="10">
        <f t="shared" si="52"/>
        <v>10.036153466819451</v>
      </c>
      <c r="J393" s="19">
        <f t="shared" si="46"/>
        <v>81.056608972781049</v>
      </c>
      <c r="K393">
        <f t="shared" si="49"/>
        <v>0</v>
      </c>
      <c r="L393" s="5">
        <f t="shared" si="53"/>
        <v>81.056608972781049</v>
      </c>
      <c r="O393" s="12"/>
    </row>
    <row r="394" spans="2:15" x14ac:dyDescent="0.2">
      <c r="B394">
        <f t="shared" si="54"/>
        <v>8.0714616883114108</v>
      </c>
      <c r="C394" s="18">
        <f t="shared" si="50"/>
        <v>0.60418550089450973</v>
      </c>
      <c r="D394" s="2">
        <f t="shared" si="47"/>
        <v>4.8766601231032745</v>
      </c>
      <c r="E394" s="18">
        <f t="shared" si="48"/>
        <v>22.875986165650563</v>
      </c>
      <c r="F394" s="20">
        <f t="shared" si="51"/>
        <v>11.437993082825281</v>
      </c>
      <c r="G394" s="20">
        <f t="shared" si="51"/>
        <v>-0.7</v>
      </c>
      <c r="H394" s="20">
        <f t="shared" si="51"/>
        <v>-0.7</v>
      </c>
      <c r="I394" s="10">
        <f t="shared" si="52"/>
        <v>10.037993082825283</v>
      </c>
      <c r="J394" s="19">
        <f t="shared" si="46"/>
        <v>81.021276595559215</v>
      </c>
      <c r="K394">
        <f t="shared" si="49"/>
        <v>0</v>
      </c>
      <c r="L394" s="5">
        <f t="shared" si="53"/>
        <v>81.021276595559215</v>
      </c>
      <c r="O394" s="12"/>
    </row>
    <row r="395" spans="2:15" x14ac:dyDescent="0.2">
      <c r="B395">
        <f t="shared" si="54"/>
        <v>8.06646168831141</v>
      </c>
      <c r="C395" s="18">
        <f t="shared" si="50"/>
        <v>0.60425728296655967</v>
      </c>
      <c r="D395" s="2">
        <f t="shared" si="47"/>
        <v>4.8742182229329005</v>
      </c>
      <c r="E395" s="18">
        <f t="shared" si="48"/>
        <v>22.879657448532562</v>
      </c>
      <c r="F395" s="20">
        <f t="shared" si="51"/>
        <v>11.439828724266281</v>
      </c>
      <c r="G395" s="20">
        <f t="shared" si="51"/>
        <v>-0.7</v>
      </c>
      <c r="H395" s="20">
        <f t="shared" si="51"/>
        <v>-0.7</v>
      </c>
      <c r="I395" s="10">
        <f t="shared" si="52"/>
        <v>10.039828724266282</v>
      </c>
      <c r="J395" s="19">
        <f t="shared" si="46"/>
        <v>80.985893761502382</v>
      </c>
      <c r="K395">
        <f t="shared" si="49"/>
        <v>0</v>
      </c>
      <c r="L395" s="5">
        <f t="shared" si="53"/>
        <v>80.985893761502382</v>
      </c>
      <c r="O395" s="12"/>
    </row>
    <row r="396" spans="2:15" x14ac:dyDescent="0.2">
      <c r="B396">
        <f t="shared" si="54"/>
        <v>8.0614616883114092</v>
      </c>
      <c r="C396" s="18">
        <f t="shared" si="50"/>
        <v>0.6043288674046654</v>
      </c>
      <c r="D396" s="2">
        <f t="shared" si="47"/>
        <v>4.8717740117233355</v>
      </c>
      <c r="E396" s="18">
        <f t="shared" si="48"/>
        <v>22.883320826056792</v>
      </c>
      <c r="F396" s="20">
        <f t="shared" si="51"/>
        <v>11.441660413028396</v>
      </c>
      <c r="G396" s="20">
        <f t="shared" si="51"/>
        <v>-0.7</v>
      </c>
      <c r="H396" s="20">
        <f t="shared" si="51"/>
        <v>-0.7</v>
      </c>
      <c r="I396" s="10">
        <f t="shared" si="52"/>
        <v>10.041660413028398</v>
      </c>
      <c r="J396" s="19">
        <f t="shared" si="46"/>
        <v>80.950460706661744</v>
      </c>
      <c r="K396">
        <f t="shared" si="49"/>
        <v>0</v>
      </c>
      <c r="L396" s="5">
        <f t="shared" si="53"/>
        <v>80.950460706661744</v>
      </c>
      <c r="O396" s="12"/>
    </row>
    <row r="397" spans="2:15" x14ac:dyDescent="0.2">
      <c r="B397">
        <f t="shared" si="54"/>
        <v>8.0564616883114084</v>
      </c>
      <c r="C397" s="18">
        <f t="shared" si="50"/>
        <v>0.60440025529411068</v>
      </c>
      <c r="D397" s="2">
        <f t="shared" si="47"/>
        <v>4.8693275011826369</v>
      </c>
      <c r="E397" s="18">
        <f t="shared" si="48"/>
        <v>22.886976341634604</v>
      </c>
      <c r="F397" s="20">
        <f t="shared" si="51"/>
        <v>11.443488170817302</v>
      </c>
      <c r="G397" s="20">
        <f t="shared" si="51"/>
        <v>-0.7</v>
      </c>
      <c r="H397" s="20">
        <f t="shared" si="51"/>
        <v>-0.7</v>
      </c>
      <c r="I397" s="10">
        <f t="shared" si="52"/>
        <v>10.043488170817303</v>
      </c>
      <c r="J397" s="19">
        <f t="shared" si="46"/>
        <v>80.914977665198435</v>
      </c>
      <c r="K397">
        <f t="shared" si="49"/>
        <v>0</v>
      </c>
      <c r="L397" s="5">
        <f t="shared" si="53"/>
        <v>80.914977665198435</v>
      </c>
      <c r="O397" s="12"/>
    </row>
    <row r="398" spans="2:15" x14ac:dyDescent="0.2">
      <c r="B398">
        <f t="shared" si="54"/>
        <v>8.0514616883114076</v>
      </c>
      <c r="C398" s="18">
        <f t="shared" si="50"/>
        <v>0.60447144771126404</v>
      </c>
      <c r="D398" s="2">
        <f t="shared" si="47"/>
        <v>4.8668787029253746</v>
      </c>
      <c r="E398" s="18">
        <f t="shared" si="48"/>
        <v>22.890624038320734</v>
      </c>
      <c r="F398" s="20">
        <f t="shared" si="51"/>
        <v>11.445312019160367</v>
      </c>
      <c r="G398" s="20">
        <f t="shared" si="51"/>
        <v>-0.7</v>
      </c>
      <c r="H398" s="20">
        <f t="shared" si="51"/>
        <v>-0.7</v>
      </c>
      <c r="I398" s="10">
        <f t="shared" si="52"/>
        <v>10.045312019160368</v>
      </c>
      <c r="J398" s="19">
        <f t="shared" si="46"/>
        <v>80.879444869403812</v>
      </c>
      <c r="K398">
        <f t="shared" si="49"/>
        <v>0</v>
      </c>
      <c r="L398" s="5">
        <f t="shared" si="53"/>
        <v>80.879444869403812</v>
      </c>
      <c r="O398" s="12"/>
    </row>
    <row r="399" spans="2:15" x14ac:dyDescent="0.2">
      <c r="B399">
        <f t="shared" si="54"/>
        <v>8.0464616883114068</v>
      </c>
      <c r="C399" s="18">
        <f t="shared" si="50"/>
        <v>0.60454244572367632</v>
      </c>
      <c r="D399" s="2">
        <f t="shared" si="47"/>
        <v>4.8644276284736394</v>
      </c>
      <c r="E399" s="18">
        <f t="shared" si="48"/>
        <v>22.894263958817227</v>
      </c>
      <c r="F399" s="20">
        <f t="shared" si="51"/>
        <v>11.447131979408615</v>
      </c>
      <c r="G399" s="20">
        <f t="shared" si="51"/>
        <v>-0.7</v>
      </c>
      <c r="H399" s="20">
        <f t="shared" si="51"/>
        <v>-0.7</v>
      </c>
      <c r="I399" s="10">
        <f t="shared" si="52"/>
        <v>10.047131979408617</v>
      </c>
      <c r="J399" s="19">
        <f t="shared" si="46"/>
        <v>80.843862549719788</v>
      </c>
      <c r="K399">
        <f t="shared" si="49"/>
        <v>0</v>
      </c>
      <c r="L399" s="5">
        <f t="shared" si="53"/>
        <v>80.843862549719788</v>
      </c>
      <c r="O399" s="12"/>
    </row>
    <row r="400" spans="2:15" x14ac:dyDescent="0.2">
      <c r="B400">
        <f t="shared" si="54"/>
        <v>8.0414616883114061</v>
      </c>
      <c r="C400" s="18">
        <f t="shared" si="50"/>
        <v>0.60461325039017688</v>
      </c>
      <c r="D400" s="2">
        <f t="shared" si="47"/>
        <v>4.8619742892580389</v>
      </c>
      <c r="E400" s="18">
        <f t="shared" si="48"/>
        <v>22.897896145477251</v>
      </c>
      <c r="F400" s="20">
        <f t="shared" si="51"/>
        <v>11.448948072738625</v>
      </c>
      <c r="G400" s="20">
        <f t="shared" si="51"/>
        <v>-0.7</v>
      </c>
      <c r="H400" s="20">
        <f t="shared" si="51"/>
        <v>-0.7</v>
      </c>
      <c r="I400" s="10">
        <f t="shared" si="52"/>
        <v>10.048948072738627</v>
      </c>
      <c r="J400" s="19">
        <f t="shared" si="46"/>
        <v>80.808230934758413</v>
      </c>
      <c r="K400">
        <f t="shared" si="49"/>
        <v>0</v>
      </c>
      <c r="L400" s="5">
        <f t="shared" si="53"/>
        <v>80.808230934758413</v>
      </c>
      <c r="O400" s="12"/>
    </row>
    <row r="401" spans="2:15" x14ac:dyDescent="0.2">
      <c r="B401">
        <f t="shared" si="54"/>
        <v>8.0364616883114053</v>
      </c>
      <c r="C401" s="18">
        <f t="shared" si="50"/>
        <v>0.60468386276096797</v>
      </c>
      <c r="D401" s="2">
        <f t="shared" si="47"/>
        <v>4.8595186966186708</v>
      </c>
      <c r="E401" s="18">
        <f t="shared" si="48"/>
        <v>22.901520640308895</v>
      </c>
      <c r="F401" s="20">
        <f t="shared" si="51"/>
        <v>11.450760320154448</v>
      </c>
      <c r="G401" s="20">
        <f t="shared" si="51"/>
        <v>-0.7</v>
      </c>
      <c r="H401" s="20">
        <f t="shared" si="51"/>
        <v>-0.7</v>
      </c>
      <c r="I401" s="10">
        <f t="shared" si="52"/>
        <v>10.050760320154449</v>
      </c>
      <c r="J401" s="19">
        <f t="shared" si="46"/>
        <v>80.772550251321704</v>
      </c>
      <c r="K401">
        <f t="shared" si="49"/>
        <v>0</v>
      </c>
      <c r="L401" s="5">
        <f t="shared" si="53"/>
        <v>80.772550251321704</v>
      </c>
      <c r="O401" s="12"/>
    </row>
    <row r="402" spans="2:15" x14ac:dyDescent="0.2">
      <c r="B402">
        <f t="shared" si="54"/>
        <v>8.0314616883114045</v>
      </c>
      <c r="C402" s="18">
        <f t="shared" si="50"/>
        <v>0.60475428387771846</v>
      </c>
      <c r="D402" s="2">
        <f t="shared" si="47"/>
        <v>4.8570608618060946</v>
      </c>
      <c r="E402" s="18">
        <f t="shared" si="48"/>
        <v>22.905137484978916</v>
      </c>
      <c r="F402" s="20">
        <f t="shared" si="51"/>
        <v>11.452568742489456</v>
      </c>
      <c r="G402" s="20">
        <f t="shared" si="51"/>
        <v>-0.7</v>
      </c>
      <c r="H402" s="20">
        <f t="shared" si="51"/>
        <v>-0.7</v>
      </c>
      <c r="I402" s="10">
        <f t="shared" si="52"/>
        <v>10.052568742489457</v>
      </c>
      <c r="J402" s="19">
        <f t="shared" si="46"/>
        <v>80.736820724420824</v>
      </c>
      <c r="K402">
        <f t="shared" si="49"/>
        <v>0</v>
      </c>
      <c r="L402" s="5">
        <f t="shared" si="53"/>
        <v>80.736820724420824</v>
      </c>
      <c r="O402" s="12"/>
    </row>
    <row r="403" spans="2:15" x14ac:dyDescent="0.2">
      <c r="B403">
        <f t="shared" si="54"/>
        <v>8.0264616883114037</v>
      </c>
      <c r="C403" s="18">
        <f t="shared" si="50"/>
        <v>0.60482451477365606</v>
      </c>
      <c r="D403" s="2">
        <f t="shared" si="47"/>
        <v>4.854600795982285</v>
      </c>
      <c r="E403" s="18">
        <f t="shared" si="48"/>
        <v>22.908746720816421</v>
      </c>
      <c r="F403" s="20">
        <f t="shared" si="51"/>
        <v>11.454373360408209</v>
      </c>
      <c r="G403" s="20">
        <f t="shared" si="51"/>
        <v>-0.7</v>
      </c>
      <c r="H403" s="20">
        <f t="shared" si="51"/>
        <v>-0.7</v>
      </c>
      <c r="I403" s="10">
        <f t="shared" si="52"/>
        <v>10.05437336040821</v>
      </c>
      <c r="J403" s="19">
        <f t="shared" ref="J403:J466" si="55">B403*I403</f>
        <v>80.701042577295283</v>
      </c>
      <c r="K403">
        <f t="shared" si="49"/>
        <v>0</v>
      </c>
      <c r="L403" s="5">
        <f t="shared" si="53"/>
        <v>80.701042577295283</v>
      </c>
      <c r="O403" s="12"/>
    </row>
    <row r="404" spans="2:15" x14ac:dyDescent="0.2">
      <c r="B404">
        <f t="shared" si="54"/>
        <v>8.0214616883114029</v>
      </c>
      <c r="C404" s="18">
        <f t="shared" si="50"/>
        <v>0.60489455647365786</v>
      </c>
      <c r="D404" s="2">
        <f t="shared" ref="D404:D467" si="56">B404*C404</f>
        <v>4.8521385102215646</v>
      </c>
      <c r="E404" s="18">
        <f t="shared" ref="E404:E467" si="57">$E$15*(C404-(B404*$C$12))</f>
        <v>22.91234838881649</v>
      </c>
      <c r="F404" s="20">
        <f t="shared" si="51"/>
        <v>11.456174194408247</v>
      </c>
      <c r="G404" s="20">
        <f t="shared" si="51"/>
        <v>-0.7</v>
      </c>
      <c r="H404" s="20">
        <f t="shared" si="51"/>
        <v>-0.7</v>
      </c>
      <c r="I404" s="10">
        <f t="shared" si="52"/>
        <v>10.056174194408248</v>
      </c>
      <c r="J404" s="19">
        <f t="shared" si="55"/>
        <v>80.665216031431555</v>
      </c>
      <c r="K404">
        <f t="shared" ref="K404:K467" si="58">IF(I404&gt;$L$15,J404,0)</f>
        <v>0</v>
      </c>
      <c r="L404" s="5">
        <f t="shared" si="53"/>
        <v>80.665216031431555</v>
      </c>
      <c r="O404" s="12"/>
    </row>
    <row r="405" spans="2:15" x14ac:dyDescent="0.2">
      <c r="B405">
        <f t="shared" si="54"/>
        <v>8.0164616883114022</v>
      </c>
      <c r="C405" s="18">
        <f t="shared" ref="C405:C468" si="59">$C$10*LN((-B405+$C$5)/$C$11)</f>
        <v>0.60496440999434087</v>
      </c>
      <c r="D405" s="2">
        <f t="shared" si="56"/>
        <v>4.8496740155115452</v>
      </c>
      <c r="E405" s="18">
        <f t="shared" si="57"/>
        <v>22.915942529643807</v>
      </c>
      <c r="F405" s="20">
        <f t="shared" ref="F405:H468" si="60">IF($B405&lt;F$17,(F$12*$C$10*LN((-$B405+F$17)/$C$11))+(($E$14-F$12)*$C$10*LN((-$B405+$C$5)/$C$11))-$C$12*$E$14*$B405,-$C$13)</f>
        <v>11.457971264821905</v>
      </c>
      <c r="G405" s="20">
        <f t="shared" si="60"/>
        <v>-0.7</v>
      </c>
      <c r="H405" s="20">
        <f t="shared" si="60"/>
        <v>-0.7</v>
      </c>
      <c r="I405" s="10">
        <f t="shared" ref="I405:I468" si="61">F405+G405+H405</f>
        <v>10.057971264821907</v>
      </c>
      <c r="J405" s="19">
        <f t="shared" si="55"/>
        <v>80.629341306581793</v>
      </c>
      <c r="K405">
        <f t="shared" si="58"/>
        <v>0</v>
      </c>
      <c r="L405" s="5">
        <f t="shared" ref="L405:L468" si="62">IF(I405&lt;$L$15,J405,0)</f>
        <v>80.629341306581793</v>
      </c>
      <c r="O405" s="12"/>
    </row>
    <row r="406" spans="2:15" x14ac:dyDescent="0.2">
      <c r="B406">
        <f t="shared" si="54"/>
        <v>8.0114616883114014</v>
      </c>
      <c r="C406" s="18">
        <f t="shared" si="59"/>
        <v>0.60503407634414974</v>
      </c>
      <c r="D406" s="2">
        <f t="shared" si="56"/>
        <v>4.8472073227540315</v>
      </c>
      <c r="E406" s="18">
        <f t="shared" si="57"/>
        <v>22.919529183636165</v>
      </c>
      <c r="F406" s="20">
        <f t="shared" si="60"/>
        <v>11.459764591818084</v>
      </c>
      <c r="G406" s="20">
        <f t="shared" si="60"/>
        <v>-0.7</v>
      </c>
      <c r="H406" s="20">
        <f t="shared" si="60"/>
        <v>-0.7</v>
      </c>
      <c r="I406" s="10">
        <f t="shared" si="61"/>
        <v>10.059764591818086</v>
      </c>
      <c r="J406" s="19">
        <f t="shared" si="55"/>
        <v>80.593418620782174</v>
      </c>
      <c r="K406">
        <f t="shared" si="58"/>
        <v>0</v>
      </c>
      <c r="L406" s="5">
        <f t="shared" si="62"/>
        <v>80.593418620782174</v>
      </c>
      <c r="O406" s="12"/>
    </row>
    <row r="407" spans="2:15" x14ac:dyDescent="0.2">
      <c r="B407">
        <f t="shared" si="54"/>
        <v>8.0064616883114006</v>
      </c>
      <c r="C407" s="18">
        <f t="shared" si="59"/>
        <v>0.60510355652344461</v>
      </c>
      <c r="D407" s="2">
        <f t="shared" si="56"/>
        <v>4.844738442765931</v>
      </c>
      <c r="E407" s="18">
        <f t="shared" si="57"/>
        <v>22.923108390807961</v>
      </c>
      <c r="F407" s="20">
        <f t="shared" si="60"/>
        <v>11.461554195403979</v>
      </c>
      <c r="G407" s="20">
        <f t="shared" si="60"/>
        <v>-0.7</v>
      </c>
      <c r="H407" s="20">
        <f t="shared" si="60"/>
        <v>-0.7</v>
      </c>
      <c r="I407" s="10">
        <f t="shared" si="61"/>
        <v>10.06155419540398</v>
      </c>
      <c r="J407" s="19">
        <f t="shared" si="55"/>
        <v>80.557448190370806</v>
      </c>
      <c r="K407">
        <f t="shared" si="58"/>
        <v>0</v>
      </c>
      <c r="L407" s="5">
        <f t="shared" si="62"/>
        <v>80.557448190370806</v>
      </c>
      <c r="O407" s="12"/>
    </row>
    <row r="408" spans="2:15" x14ac:dyDescent="0.2">
      <c r="B408">
        <f t="shared" si="54"/>
        <v>8.0014616883113998</v>
      </c>
      <c r="C408" s="18">
        <f t="shared" si="59"/>
        <v>0.60517285152458711</v>
      </c>
      <c r="D408" s="2">
        <f t="shared" si="56"/>
        <v>4.8422673862801471</v>
      </c>
      <c r="E408" s="18">
        <f t="shared" si="57"/>
        <v>22.926680190853659</v>
      </c>
      <c r="F408" s="20">
        <f t="shared" si="60"/>
        <v>11.463340095426831</v>
      </c>
      <c r="G408" s="20">
        <f t="shared" si="60"/>
        <v>-0.7</v>
      </c>
      <c r="H408" s="20">
        <f t="shared" si="60"/>
        <v>-0.7</v>
      </c>
      <c r="I408" s="10">
        <f t="shared" si="61"/>
        <v>10.063340095426833</v>
      </c>
      <c r="J408" s="19">
        <f t="shared" si="55"/>
        <v>80.521430230005791</v>
      </c>
      <c r="K408">
        <f t="shared" si="58"/>
        <v>0</v>
      </c>
      <c r="L408" s="5">
        <f t="shared" si="62"/>
        <v>80.521430230005791</v>
      </c>
      <c r="O408" s="12"/>
    </row>
    <row r="409" spans="2:15" x14ac:dyDescent="0.2">
      <c r="B409">
        <f t="shared" si="54"/>
        <v>7.9964616883113999</v>
      </c>
      <c r="C409" s="18">
        <f t="shared" si="59"/>
        <v>0.60524196233202543</v>
      </c>
      <c r="D409" s="2">
        <f t="shared" si="56"/>
        <v>4.8397941639464523</v>
      </c>
      <c r="E409" s="18">
        <f t="shared" si="57"/>
        <v>22.930244623151196</v>
      </c>
      <c r="F409" s="20">
        <f t="shared" si="60"/>
        <v>11.465122311575596</v>
      </c>
      <c r="G409" s="20">
        <f t="shared" si="60"/>
        <v>-0.7</v>
      </c>
      <c r="H409" s="20">
        <f t="shared" si="60"/>
        <v>-0.7</v>
      </c>
      <c r="I409" s="10">
        <f t="shared" si="61"/>
        <v>10.065122311575598</v>
      </c>
      <c r="J409" s="19">
        <f t="shared" si="55"/>
        <v>80.485364952682545</v>
      </c>
      <c r="K409">
        <f t="shared" si="58"/>
        <v>0</v>
      </c>
      <c r="L409" s="5">
        <f t="shared" si="62"/>
        <v>80.485364952682545</v>
      </c>
      <c r="O409" s="12"/>
    </row>
    <row r="410" spans="2:15" x14ac:dyDescent="0.2">
      <c r="B410">
        <f t="shared" si="54"/>
        <v>7.9914616883114</v>
      </c>
      <c r="C410" s="18">
        <f t="shared" si="59"/>
        <v>0.60531088992237847</v>
      </c>
      <c r="D410" s="2">
        <f t="shared" si="56"/>
        <v>4.837318786332367</v>
      </c>
      <c r="E410" s="18">
        <f t="shared" si="57"/>
        <v>22.933801726765314</v>
      </c>
      <c r="F410" s="20">
        <f t="shared" si="60"/>
        <v>11.466900863382659</v>
      </c>
      <c r="G410" s="20">
        <f t="shared" si="60"/>
        <v>-0.7</v>
      </c>
      <c r="H410" s="20">
        <f t="shared" si="60"/>
        <v>-0.7</v>
      </c>
      <c r="I410" s="10">
        <f t="shared" si="61"/>
        <v>10.06690086338266</v>
      </c>
      <c r="J410" s="19">
        <f t="shared" si="55"/>
        <v>80.449252569751479</v>
      </c>
      <c r="K410">
        <f t="shared" si="58"/>
        <v>0</v>
      </c>
      <c r="L410" s="5">
        <f t="shared" si="62"/>
        <v>80.449252569751479</v>
      </c>
      <c r="O410" s="12"/>
    </row>
    <row r="411" spans="2:15" x14ac:dyDescent="0.2">
      <c r="B411">
        <f t="shared" si="54"/>
        <v>7.9864616883114001</v>
      </c>
      <c r="C411" s="18">
        <f t="shared" si="59"/>
        <v>0.60537963526451799</v>
      </c>
      <c r="D411" s="2">
        <f t="shared" si="56"/>
        <v>4.8348412639240017</v>
      </c>
      <c r="E411" s="18">
        <f t="shared" si="57"/>
        <v>22.937351540450894</v>
      </c>
      <c r="F411" s="20">
        <f t="shared" si="60"/>
        <v>11.468675770225445</v>
      </c>
      <c r="G411" s="20">
        <f t="shared" si="60"/>
        <v>-0.7</v>
      </c>
      <c r="H411" s="20">
        <f t="shared" si="60"/>
        <v>-0.7</v>
      </c>
      <c r="I411" s="10">
        <f t="shared" si="61"/>
        <v>10.068675770225447</v>
      </c>
      <c r="J411" s="19">
        <f t="shared" si="55"/>
        <v>80.41309329093481</v>
      </c>
      <c r="K411">
        <f t="shared" si="58"/>
        <v>0</v>
      </c>
      <c r="L411" s="5">
        <f t="shared" si="62"/>
        <v>80.41309329093481</v>
      </c>
      <c r="O411" s="12"/>
    </row>
    <row r="412" spans="2:15" x14ac:dyDescent="0.2">
      <c r="B412">
        <f t="shared" si="54"/>
        <v>7.9814616883114002</v>
      </c>
      <c r="C412" s="18">
        <f t="shared" si="59"/>
        <v>0.60544819931965099</v>
      </c>
      <c r="D412" s="2">
        <f t="shared" si="56"/>
        <v>4.8323616071269191</v>
      </c>
      <c r="E412" s="18">
        <f t="shared" si="57"/>
        <v>22.940894102656216</v>
      </c>
      <c r="F412" s="20">
        <f t="shared" si="60"/>
        <v>11.470447051328108</v>
      </c>
      <c r="G412" s="20">
        <f t="shared" si="60"/>
        <v>-0.7</v>
      </c>
      <c r="H412" s="20">
        <f t="shared" si="60"/>
        <v>-0.7</v>
      </c>
      <c r="I412" s="10">
        <f t="shared" si="61"/>
        <v>10.070447051328109</v>
      </c>
      <c r="J412" s="19">
        <f t="shared" si="55"/>
        <v>80.376887324343812</v>
      </c>
      <c r="K412">
        <f t="shared" si="58"/>
        <v>0</v>
      </c>
      <c r="L412" s="5">
        <f t="shared" si="62"/>
        <v>80.376887324343812</v>
      </c>
      <c r="O412" s="12"/>
    </row>
    <row r="413" spans="2:15" x14ac:dyDescent="0.2">
      <c r="B413">
        <f t="shared" si="54"/>
        <v>7.9764616883114003</v>
      </c>
      <c r="C413" s="18">
        <f t="shared" si="59"/>
        <v>0.60551658304140032</v>
      </c>
      <c r="D413" s="2">
        <f t="shared" si="56"/>
        <v>4.829879826266958</v>
      </c>
      <c r="E413" s="18">
        <f t="shared" si="57"/>
        <v>22.94442945152619</v>
      </c>
      <c r="F413" s="20">
        <f t="shared" si="60"/>
        <v>11.472214725763093</v>
      </c>
      <c r="G413" s="20">
        <f t="shared" si="60"/>
        <v>-0.7</v>
      </c>
      <c r="H413" s="20">
        <f t="shared" si="60"/>
        <v>-0.7</v>
      </c>
      <c r="I413" s="10">
        <f t="shared" si="61"/>
        <v>10.072214725763095</v>
      </c>
      <c r="J413" s="19">
        <f t="shared" si="55"/>
        <v>80.340634876495244</v>
      </c>
      <c r="K413">
        <f t="shared" si="58"/>
        <v>0</v>
      </c>
      <c r="L413" s="5">
        <f t="shared" si="62"/>
        <v>80.340634876495244</v>
      </c>
      <c r="O413" s="12"/>
    </row>
    <row r="414" spans="2:15" x14ac:dyDescent="0.2">
      <c r="B414">
        <f t="shared" si="54"/>
        <v>7.9714616883114005</v>
      </c>
      <c r="C414" s="18">
        <f t="shared" si="59"/>
        <v>0.60558478737588373</v>
      </c>
      <c r="D414" s="2">
        <f t="shared" si="56"/>
        <v>4.8273959315910622</v>
      </c>
      <c r="E414" s="18">
        <f t="shared" si="57"/>
        <v>22.947957624905527</v>
      </c>
      <c r="F414" s="20">
        <f t="shared" si="60"/>
        <v>11.473978812452762</v>
      </c>
      <c r="G414" s="20">
        <f t="shared" si="60"/>
        <v>-0.7</v>
      </c>
      <c r="H414" s="20">
        <f t="shared" si="60"/>
        <v>-0.7</v>
      </c>
      <c r="I414" s="10">
        <f t="shared" si="61"/>
        <v>10.073978812452763</v>
      </c>
      <c r="J414" s="19">
        <f t="shared" si="55"/>
        <v>80.304336152327977</v>
      </c>
      <c r="K414">
        <f t="shared" si="58"/>
        <v>0</v>
      </c>
      <c r="L414" s="5">
        <f t="shared" si="62"/>
        <v>80.304336152327977</v>
      </c>
      <c r="O414" s="12"/>
    </row>
    <row r="415" spans="2:15" x14ac:dyDescent="0.2">
      <c r="B415">
        <f t="shared" si="54"/>
        <v>7.9664616883114006</v>
      </c>
      <c r="C415" s="18">
        <f t="shared" si="59"/>
        <v>0.60565281326179277</v>
      </c>
      <c r="D415" s="2">
        <f t="shared" si="56"/>
        <v>4.8249099332680911</v>
      </c>
      <c r="E415" s="18">
        <f t="shared" si="57"/>
        <v>22.951478660341888</v>
      </c>
      <c r="F415" s="20">
        <f t="shared" si="60"/>
        <v>11.475739330170944</v>
      </c>
      <c r="G415" s="20">
        <f t="shared" si="60"/>
        <v>-0.7</v>
      </c>
      <c r="H415" s="20">
        <f t="shared" si="60"/>
        <v>-0.7</v>
      </c>
      <c r="I415" s="10">
        <f t="shared" si="61"/>
        <v>10.075739330170945</v>
      </c>
      <c r="J415" s="19">
        <f t="shared" si="55"/>
        <v>80.267991355219209</v>
      </c>
      <c r="K415">
        <f t="shared" si="58"/>
        <v>0</v>
      </c>
      <c r="L415" s="5">
        <f t="shared" si="62"/>
        <v>80.267991355219209</v>
      </c>
      <c r="O415" s="12"/>
    </row>
    <row r="416" spans="2:15" x14ac:dyDescent="0.2">
      <c r="B416">
        <f t="shared" si="54"/>
        <v>7.9614616883114007</v>
      </c>
      <c r="C416" s="18">
        <f t="shared" si="59"/>
        <v>0.60572066163047078</v>
      </c>
      <c r="D416" s="2">
        <f t="shared" si="56"/>
        <v>4.8224218413896267</v>
      </c>
      <c r="E416" s="18">
        <f t="shared" si="57"/>
        <v>22.954992595089006</v>
      </c>
      <c r="F416" s="20">
        <f t="shared" si="60"/>
        <v>11.477496297544503</v>
      </c>
      <c r="G416" s="20">
        <f t="shared" si="60"/>
        <v>-0.7</v>
      </c>
      <c r="H416" s="20">
        <f t="shared" si="60"/>
        <v>-0.7</v>
      </c>
      <c r="I416" s="10">
        <f t="shared" si="61"/>
        <v>10.077496297544505</v>
      </c>
      <c r="J416" s="19">
        <f t="shared" si="55"/>
        <v>80.231600687000565</v>
      </c>
      <c r="K416">
        <f t="shared" si="58"/>
        <v>0</v>
      </c>
      <c r="L416" s="5">
        <f t="shared" si="62"/>
        <v>80.231600687000565</v>
      </c>
      <c r="O416" s="12"/>
    </row>
    <row r="417" spans="2:15" x14ac:dyDescent="0.2">
      <c r="B417">
        <f t="shared" si="54"/>
        <v>7.9564616883114008</v>
      </c>
      <c r="C417" s="18">
        <f t="shared" si="59"/>
        <v>0.60578833340598814</v>
      </c>
      <c r="D417" s="2">
        <f t="shared" si="56"/>
        <v>4.8199316659707581</v>
      </c>
      <c r="E417" s="18">
        <f t="shared" si="57"/>
        <v>22.9584994661097</v>
      </c>
      <c r="F417" s="20">
        <f t="shared" si="60"/>
        <v>11.47924973305485</v>
      </c>
      <c r="G417" s="20">
        <f t="shared" si="60"/>
        <v>-0.7</v>
      </c>
      <c r="H417" s="20">
        <f t="shared" si="60"/>
        <v>-0.7</v>
      </c>
      <c r="I417" s="10">
        <f t="shared" si="61"/>
        <v>10.079249733054851</v>
      </c>
      <c r="J417" s="19">
        <f t="shared" si="55"/>
        <v>80.195164347973844</v>
      </c>
      <c r="K417">
        <f t="shared" si="58"/>
        <v>0</v>
      </c>
      <c r="L417" s="5">
        <f t="shared" si="62"/>
        <v>80.195164347973844</v>
      </c>
      <c r="O417" s="12"/>
    </row>
    <row r="418" spans="2:15" x14ac:dyDescent="0.2">
      <c r="B418">
        <f t="shared" si="54"/>
        <v>7.9514616883114009</v>
      </c>
      <c r="C418" s="18">
        <f t="shared" si="59"/>
        <v>0.6058558295052191</v>
      </c>
      <c r="D418" s="2">
        <f t="shared" si="56"/>
        <v>4.8174394169508741</v>
      </c>
      <c r="E418" s="18">
        <f t="shared" si="57"/>
        <v>22.961999310078941</v>
      </c>
      <c r="F418" s="20">
        <f t="shared" si="60"/>
        <v>11.480999655039469</v>
      </c>
      <c r="G418" s="20">
        <f t="shared" si="60"/>
        <v>-0.7</v>
      </c>
      <c r="H418" s="20">
        <f t="shared" si="60"/>
        <v>-0.7</v>
      </c>
      <c r="I418" s="10">
        <f t="shared" si="61"/>
        <v>10.08099965503947</v>
      </c>
      <c r="J418" s="19">
        <f t="shared" si="55"/>
        <v>80.15868253692679</v>
      </c>
      <c r="K418">
        <f t="shared" si="58"/>
        <v>0</v>
      </c>
      <c r="L418" s="5">
        <f t="shared" si="62"/>
        <v>80.15868253692679</v>
      </c>
      <c r="O418" s="12"/>
    </row>
    <row r="419" spans="2:15" x14ac:dyDescent="0.2">
      <c r="B419">
        <f t="shared" si="54"/>
        <v>7.946461688311401</v>
      </c>
      <c r="C419" s="18">
        <f t="shared" si="59"/>
        <v>0.60592315083791559</v>
      </c>
      <c r="D419" s="2">
        <f t="shared" si="56"/>
        <v>4.8149451041944262</v>
      </c>
      <c r="E419" s="18">
        <f t="shared" si="57"/>
        <v>22.965492163386799</v>
      </c>
      <c r="F419" s="20">
        <f t="shared" si="60"/>
        <v>11.482746081693399</v>
      </c>
      <c r="G419" s="20">
        <f t="shared" si="60"/>
        <v>-0.7</v>
      </c>
      <c r="H419" s="20">
        <f t="shared" si="60"/>
        <v>-0.7</v>
      </c>
      <c r="I419" s="10">
        <f t="shared" si="61"/>
        <v>10.082746081693401</v>
      </c>
      <c r="J419" s="19">
        <f t="shared" si="55"/>
        <v>80.122155451148501</v>
      </c>
      <c r="K419">
        <f t="shared" si="58"/>
        <v>0</v>
      </c>
      <c r="L419" s="5">
        <f t="shared" si="62"/>
        <v>80.122155451148501</v>
      </c>
      <c r="O419" s="12"/>
    </row>
    <row r="420" spans="2:15" x14ac:dyDescent="0.2">
      <c r="B420">
        <f t="shared" si="54"/>
        <v>7.9414616883114011</v>
      </c>
      <c r="C420" s="18">
        <f t="shared" si="59"/>
        <v>0.60599029830678086</v>
      </c>
      <c r="D420" s="2">
        <f t="shared" si="56"/>
        <v>4.8124487374916978</v>
      </c>
      <c r="E420" s="18">
        <f t="shared" si="57"/>
        <v>22.96897806214141</v>
      </c>
      <c r="F420" s="20">
        <f t="shared" si="60"/>
        <v>11.484489031070703</v>
      </c>
      <c r="G420" s="20">
        <f t="shared" si="60"/>
        <v>-0.7</v>
      </c>
      <c r="H420" s="20">
        <f t="shared" si="60"/>
        <v>-0.7</v>
      </c>
      <c r="I420" s="10">
        <f t="shared" si="61"/>
        <v>10.084489031070705</v>
      </c>
      <c r="J420" s="19">
        <f t="shared" si="55"/>
        <v>80.08558328644456</v>
      </c>
      <c r="K420">
        <f t="shared" si="58"/>
        <v>0</v>
      </c>
      <c r="L420" s="5">
        <f t="shared" si="62"/>
        <v>80.08558328644456</v>
      </c>
      <c r="O420" s="12"/>
    </row>
    <row r="421" spans="2:15" x14ac:dyDescent="0.2">
      <c r="B421">
        <f t="shared" si="54"/>
        <v>7.9364616883114012</v>
      </c>
      <c r="C421" s="18">
        <f t="shared" si="59"/>
        <v>0.6060572728075424</v>
      </c>
      <c r="D421" s="2">
        <f t="shared" si="56"/>
        <v>4.8099503265595516</v>
      </c>
      <c r="E421" s="18">
        <f t="shared" si="57"/>
        <v>22.972457042171868</v>
      </c>
      <c r="F421" s="20">
        <f t="shared" si="60"/>
        <v>11.486228521085936</v>
      </c>
      <c r="G421" s="20">
        <f t="shared" si="60"/>
        <v>-0.7</v>
      </c>
      <c r="H421" s="20">
        <f t="shared" si="60"/>
        <v>-0.7</v>
      </c>
      <c r="I421" s="10">
        <f t="shared" si="61"/>
        <v>10.086228521085937</v>
      </c>
      <c r="J421" s="19">
        <f t="shared" si="55"/>
        <v>80.0489662371523</v>
      </c>
      <c r="K421">
        <f t="shared" si="58"/>
        <v>0</v>
      </c>
      <c r="L421" s="5">
        <f t="shared" si="62"/>
        <v>80.0489662371523</v>
      </c>
      <c r="O421" s="12"/>
    </row>
    <row r="422" spans="2:15" x14ac:dyDescent="0.2">
      <c r="B422">
        <f t="shared" ref="B422:B485" si="63">B421-$C$16</f>
        <v>7.9314616883114013</v>
      </c>
      <c r="C422" s="18">
        <f t="shared" si="59"/>
        <v>0.60612407522902334</v>
      </c>
      <c r="D422" s="2">
        <f t="shared" si="56"/>
        <v>4.8074498810421762</v>
      </c>
      <c r="E422" s="18">
        <f t="shared" si="57"/>
        <v>22.975929139031109</v>
      </c>
      <c r="F422" s="20">
        <f t="shared" si="60"/>
        <v>11.487964569515555</v>
      </c>
      <c r="G422" s="20">
        <f t="shared" si="60"/>
        <v>-0.7</v>
      </c>
      <c r="H422" s="20">
        <f t="shared" si="60"/>
        <v>-0.7</v>
      </c>
      <c r="I422" s="10">
        <f t="shared" si="61"/>
        <v>10.087964569515556</v>
      </c>
      <c r="J422" s="19">
        <f t="shared" si="55"/>
        <v>80.012304496155451</v>
      </c>
      <c r="K422">
        <f t="shared" si="58"/>
        <v>0</v>
      </c>
      <c r="L422" s="5">
        <f t="shared" si="62"/>
        <v>80.012304496155451</v>
      </c>
      <c r="O422" s="12"/>
    </row>
    <row r="423" spans="2:15" x14ac:dyDescent="0.2">
      <c r="B423">
        <f t="shared" si="63"/>
        <v>7.9264616883114014</v>
      </c>
      <c r="C423" s="18">
        <f t="shared" si="59"/>
        <v>0.60619070645321327</v>
      </c>
      <c r="D423" s="2">
        <f t="shared" si="56"/>
        <v>4.8049474105118177</v>
      </c>
      <c r="E423" s="18">
        <f t="shared" si="57"/>
        <v>22.979394387998706</v>
      </c>
      <c r="F423" s="20">
        <f t="shared" si="60"/>
        <v>11.489697193999355</v>
      </c>
      <c r="G423" s="20">
        <f t="shared" si="60"/>
        <v>-0.7</v>
      </c>
      <c r="H423" s="20">
        <f t="shared" si="60"/>
        <v>-0.7</v>
      </c>
      <c r="I423" s="10">
        <f t="shared" si="61"/>
        <v>10.089697193999356</v>
      </c>
      <c r="J423" s="19">
        <f t="shared" si="55"/>
        <v>79.975598254898941</v>
      </c>
      <c r="K423">
        <f t="shared" si="58"/>
        <v>0</v>
      </c>
      <c r="L423" s="5">
        <f t="shared" si="62"/>
        <v>79.975598254898941</v>
      </c>
      <c r="O423" s="12"/>
    </row>
    <row r="424" spans="2:15" x14ac:dyDescent="0.2">
      <c r="B424">
        <f t="shared" si="63"/>
        <v>7.9214616883114015</v>
      </c>
      <c r="C424" s="18">
        <f t="shared" si="59"/>
        <v>0.6062571673553383</v>
      </c>
      <c r="D424" s="2">
        <f t="shared" si="56"/>
        <v>4.8024429244695064</v>
      </c>
      <c r="E424" s="18">
        <f t="shared" si="57"/>
        <v>22.982852824083707</v>
      </c>
      <c r="F424" s="20">
        <f t="shared" si="60"/>
        <v>11.491426412041854</v>
      </c>
      <c r="G424" s="20">
        <f t="shared" si="60"/>
        <v>-0.7</v>
      </c>
      <c r="H424" s="20">
        <f t="shared" si="60"/>
        <v>-0.7</v>
      </c>
      <c r="I424" s="10">
        <f t="shared" si="61"/>
        <v>10.091426412041855</v>
      </c>
      <c r="J424" s="19">
        <f t="shared" si="55"/>
        <v>79.93884770340334</v>
      </c>
      <c r="K424">
        <f t="shared" si="58"/>
        <v>0</v>
      </c>
      <c r="L424" s="5">
        <f t="shared" si="62"/>
        <v>79.93884770340334</v>
      </c>
      <c r="O424" s="12"/>
    </row>
    <row r="425" spans="2:15" x14ac:dyDescent="0.2">
      <c r="B425">
        <f t="shared" si="63"/>
        <v>7.9164616883114016</v>
      </c>
      <c r="C425" s="18">
        <f t="shared" si="59"/>
        <v>0.60632345880393002</v>
      </c>
      <c r="D425" s="2">
        <f t="shared" si="56"/>
        <v>4.7999364323457687</v>
      </c>
      <c r="E425" s="18">
        <f t="shared" si="57"/>
        <v>22.986304482027379</v>
      </c>
      <c r="F425" s="20">
        <f t="shared" si="60"/>
        <v>11.493152241013687</v>
      </c>
      <c r="G425" s="20">
        <f t="shared" si="60"/>
        <v>-0.7</v>
      </c>
      <c r="H425" s="20">
        <f t="shared" si="60"/>
        <v>-0.7</v>
      </c>
      <c r="I425" s="10">
        <f t="shared" si="61"/>
        <v>10.093152241013689</v>
      </c>
      <c r="J425" s="19">
        <f t="shared" si="55"/>
        <v>79.902053030279234</v>
      </c>
      <c r="K425">
        <f t="shared" si="58"/>
        <v>0</v>
      </c>
      <c r="L425" s="5">
        <f t="shared" si="62"/>
        <v>79.902053030279234</v>
      </c>
      <c r="O425" s="12"/>
    </row>
    <row r="426" spans="2:15" x14ac:dyDescent="0.2">
      <c r="B426">
        <f t="shared" si="63"/>
        <v>7.9114616883114017</v>
      </c>
      <c r="C426" s="18">
        <f t="shared" si="59"/>
        <v>0.60638958166089307</v>
      </c>
      <c r="D426" s="2">
        <f t="shared" si="56"/>
        <v>4.7974279435013338</v>
      </c>
      <c r="E426" s="18">
        <f t="shared" si="57"/>
        <v>22.989749396305896</v>
      </c>
      <c r="F426" s="20">
        <f t="shared" si="60"/>
        <v>11.494874698152952</v>
      </c>
      <c r="G426" s="20">
        <f t="shared" si="60"/>
        <v>-0.7</v>
      </c>
      <c r="H426" s="20">
        <f t="shared" si="60"/>
        <v>-0.7</v>
      </c>
      <c r="I426" s="10">
        <f t="shared" si="61"/>
        <v>10.094874698152953</v>
      </c>
      <c r="J426" s="19">
        <f t="shared" si="55"/>
        <v>79.865214422741218</v>
      </c>
      <c r="K426">
        <f t="shared" si="58"/>
        <v>0</v>
      </c>
      <c r="L426" s="5">
        <f t="shared" si="62"/>
        <v>79.865214422741218</v>
      </c>
      <c r="O426" s="12"/>
    </row>
    <row r="427" spans="2:15" x14ac:dyDescent="0.2">
      <c r="B427">
        <f t="shared" si="63"/>
        <v>7.9064616883114018</v>
      </c>
      <c r="C427" s="18">
        <f t="shared" si="59"/>
        <v>0.60645553678157338</v>
      </c>
      <c r="D427" s="2">
        <f t="shared" si="56"/>
        <v>4.7949174672278358</v>
      </c>
      <c r="E427" s="18">
        <f t="shared" si="57"/>
        <v>22.993187601133108</v>
      </c>
      <c r="F427" s="20">
        <f t="shared" si="60"/>
        <v>11.496593800566556</v>
      </c>
      <c r="G427" s="20">
        <f t="shared" si="60"/>
        <v>-0.7</v>
      </c>
      <c r="H427" s="20">
        <f t="shared" si="60"/>
        <v>-0.7</v>
      </c>
      <c r="I427" s="10">
        <f t="shared" si="61"/>
        <v>10.096593800566557</v>
      </c>
      <c r="J427" s="19">
        <f t="shared" si="55"/>
        <v>79.828332066621897</v>
      </c>
      <c r="K427">
        <f t="shared" si="58"/>
        <v>0</v>
      </c>
      <c r="L427" s="5">
        <f t="shared" si="62"/>
        <v>79.828332066621897</v>
      </c>
      <c r="O427" s="12"/>
    </row>
    <row r="428" spans="2:15" x14ac:dyDescent="0.2">
      <c r="B428">
        <f t="shared" si="63"/>
        <v>7.9014616883114019</v>
      </c>
      <c r="C428" s="18">
        <f t="shared" si="59"/>
        <v>0.60652132501482336</v>
      </c>
      <c r="D428" s="2">
        <f t="shared" si="56"/>
        <v>4.7924050127484952</v>
      </c>
      <c r="E428" s="18">
        <f t="shared" si="57"/>
        <v>22.99661913046311</v>
      </c>
      <c r="F428" s="20">
        <f t="shared" si="60"/>
        <v>11.498309565231555</v>
      </c>
      <c r="G428" s="20">
        <f t="shared" si="60"/>
        <v>11.325185589423734</v>
      </c>
      <c r="H428" s="20">
        <f t="shared" si="60"/>
        <v>-0.7</v>
      </c>
      <c r="I428" s="10">
        <f t="shared" si="61"/>
        <v>22.123495154655291</v>
      </c>
      <c r="J428" s="19">
        <f t="shared" si="55"/>
        <v>174.80794937605171</v>
      </c>
      <c r="K428">
        <f t="shared" si="58"/>
        <v>0</v>
      </c>
      <c r="L428" s="5">
        <f t="shared" si="62"/>
        <v>174.80794937605171</v>
      </c>
      <c r="O428" s="12"/>
    </row>
    <row r="429" spans="2:15" x14ac:dyDescent="0.2">
      <c r="B429">
        <f t="shared" si="63"/>
        <v>7.896461688311402</v>
      </c>
      <c r="C429" s="18">
        <f t="shared" si="59"/>
        <v>0.60658694720306872</v>
      </c>
      <c r="D429" s="2">
        <f t="shared" si="56"/>
        <v>4.7898905892188033</v>
      </c>
      <c r="E429" s="18">
        <f t="shared" si="57"/>
        <v>23.000044017992924</v>
      </c>
      <c r="F429" s="20">
        <f t="shared" si="60"/>
        <v>11.500022008996464</v>
      </c>
      <c r="G429" s="20">
        <f t="shared" si="60"/>
        <v>11.355133386884619</v>
      </c>
      <c r="H429" s="20">
        <f t="shared" si="60"/>
        <v>-0.7</v>
      </c>
      <c r="I429" s="10">
        <f t="shared" si="61"/>
        <v>22.155155395881085</v>
      </c>
      <c r="J429" s="19">
        <f t="shared" si="55"/>
        <v>174.94733578216062</v>
      </c>
      <c r="K429">
        <f t="shared" si="58"/>
        <v>0</v>
      </c>
      <c r="L429" s="5">
        <f t="shared" si="62"/>
        <v>174.94733578216062</v>
      </c>
      <c r="O429" s="12"/>
    </row>
    <row r="430" spans="2:15" x14ac:dyDescent="0.2">
      <c r="B430">
        <f t="shared" si="63"/>
        <v>7.8914616883114022</v>
      </c>
      <c r="C430" s="18">
        <f t="shared" si="59"/>
        <v>0.60665240418237198</v>
      </c>
      <c r="D430" s="2">
        <f t="shared" si="56"/>
        <v>4.7873742057271924</v>
      </c>
      <c r="E430" s="18">
        <f t="shared" si="57"/>
        <v>23.003462297165058</v>
      </c>
      <c r="F430" s="20">
        <f t="shared" si="60"/>
        <v>11.501731148582527</v>
      </c>
      <c r="G430" s="20">
        <f t="shared" si="60"/>
        <v>11.3700056263677</v>
      </c>
      <c r="H430" s="20">
        <f t="shared" si="60"/>
        <v>-0.7</v>
      </c>
      <c r="I430" s="10">
        <f t="shared" si="61"/>
        <v>22.171736774950229</v>
      </c>
      <c r="J430" s="19">
        <f t="shared" si="55"/>
        <v>174.96741132284475</v>
      </c>
      <c r="K430">
        <f t="shared" si="58"/>
        <v>0</v>
      </c>
      <c r="L430" s="5">
        <f t="shared" si="62"/>
        <v>174.96741132284475</v>
      </c>
      <c r="O430" s="12"/>
    </row>
    <row r="431" spans="2:15" x14ac:dyDescent="0.2">
      <c r="B431">
        <f t="shared" si="63"/>
        <v>7.8864616883114023</v>
      </c>
      <c r="C431" s="18">
        <f t="shared" si="59"/>
        <v>0.60671769678249732</v>
      </c>
      <c r="D431" s="2">
        <f t="shared" si="56"/>
        <v>4.784855871295699</v>
      </c>
      <c r="E431" s="18">
        <f t="shared" si="57"/>
        <v>23.006874001170068</v>
      </c>
      <c r="F431" s="20">
        <f t="shared" si="60"/>
        <v>11.503437000585034</v>
      </c>
      <c r="G431" s="20">
        <f t="shared" si="60"/>
        <v>11.380371755488596</v>
      </c>
      <c r="H431" s="20">
        <f t="shared" si="60"/>
        <v>-0.7</v>
      </c>
      <c r="I431" s="10">
        <f t="shared" si="61"/>
        <v>22.183808756073631</v>
      </c>
      <c r="J431" s="19">
        <f t="shared" si="55"/>
        <v>174.95175785560173</v>
      </c>
      <c r="K431">
        <f t="shared" si="58"/>
        <v>0</v>
      </c>
      <c r="L431" s="5">
        <f t="shared" si="62"/>
        <v>174.95175785560173</v>
      </c>
      <c r="O431" s="12"/>
    </row>
    <row r="432" spans="2:15" x14ac:dyDescent="0.2">
      <c r="B432">
        <f t="shared" si="63"/>
        <v>7.8814616883114024</v>
      </c>
      <c r="C432" s="18">
        <f t="shared" si="59"/>
        <v>0.60678282582697318</v>
      </c>
      <c r="D432" s="2">
        <f t="shared" si="56"/>
        <v>4.7823355948806201</v>
      </c>
      <c r="E432" s="18">
        <f t="shared" si="57"/>
        <v>23.0102791629491</v>
      </c>
      <c r="F432" s="20">
        <f t="shared" si="60"/>
        <v>11.505139581474552</v>
      </c>
      <c r="G432" s="20">
        <f t="shared" si="60"/>
        <v>11.388530758097144</v>
      </c>
      <c r="H432" s="20">
        <f t="shared" si="60"/>
        <v>-0.7</v>
      </c>
      <c r="I432" s="10">
        <f t="shared" si="61"/>
        <v>22.193670339571696</v>
      </c>
      <c r="J432" s="19">
        <f t="shared" si="55"/>
        <v>174.91856250434745</v>
      </c>
      <c r="K432">
        <f t="shared" si="58"/>
        <v>0</v>
      </c>
      <c r="L432" s="5">
        <f t="shared" si="62"/>
        <v>174.91856250434745</v>
      </c>
      <c r="O432" s="12"/>
    </row>
    <row r="433" spans="2:15" x14ac:dyDescent="0.2">
      <c r="B433">
        <f t="shared" si="63"/>
        <v>7.8764616883114025</v>
      </c>
      <c r="C433" s="18">
        <f t="shared" si="59"/>
        <v>0.60684779213315465</v>
      </c>
      <c r="D433" s="2">
        <f t="shared" si="56"/>
        <v>4.7798133853731546</v>
      </c>
      <c r="E433" s="18">
        <f t="shared" si="57"/>
        <v>23.01367781519636</v>
      </c>
      <c r="F433" s="20">
        <f t="shared" si="60"/>
        <v>11.506838907598182</v>
      </c>
      <c r="G433" s="20">
        <f t="shared" si="60"/>
        <v>11.395374519112742</v>
      </c>
      <c r="H433" s="20">
        <f t="shared" si="60"/>
        <v>-0.7</v>
      </c>
      <c r="I433" s="10">
        <f t="shared" si="61"/>
        <v>22.202213426710923</v>
      </c>
      <c r="J433" s="19">
        <f t="shared" si="55"/>
        <v>174.87488345120161</v>
      </c>
      <c r="K433">
        <f t="shared" si="58"/>
        <v>0</v>
      </c>
      <c r="L433" s="5">
        <f t="shared" si="62"/>
        <v>174.87488345120161</v>
      </c>
      <c r="O433" s="12"/>
    </row>
    <row r="434" spans="2:15" x14ac:dyDescent="0.2">
      <c r="B434">
        <f t="shared" si="63"/>
        <v>7.8714616883114026</v>
      </c>
      <c r="C434" s="18">
        <f t="shared" si="59"/>
        <v>0.60691259651228535</v>
      </c>
      <c r="D434" s="2">
        <f t="shared" si="56"/>
        <v>4.7772892516000507</v>
      </c>
      <c r="E434" s="18">
        <f t="shared" si="57"/>
        <v>23.017069990361591</v>
      </c>
      <c r="F434" s="20">
        <f t="shared" si="60"/>
        <v>11.508534995180796</v>
      </c>
      <c r="G434" s="20">
        <f t="shared" si="60"/>
        <v>11.401343643065292</v>
      </c>
      <c r="H434" s="20">
        <f t="shared" si="60"/>
        <v>-0.7</v>
      </c>
      <c r="I434" s="10">
        <f t="shared" si="61"/>
        <v>22.209878638246089</v>
      </c>
      <c r="J434" s="19">
        <f t="shared" si="55"/>
        <v>174.82420880299992</v>
      </c>
      <c r="K434">
        <f t="shared" si="58"/>
        <v>0</v>
      </c>
      <c r="L434" s="5">
        <f t="shared" si="62"/>
        <v>174.82420880299992</v>
      </c>
      <c r="O434" s="12"/>
    </row>
    <row r="435" spans="2:15" x14ac:dyDescent="0.2">
      <c r="B435">
        <f t="shared" si="63"/>
        <v>7.8664616883114027</v>
      </c>
      <c r="C435" s="18">
        <f t="shared" si="59"/>
        <v>0.60697723976955786</v>
      </c>
      <c r="D435" s="2">
        <f t="shared" si="56"/>
        <v>4.7747632023242312</v>
      </c>
      <c r="E435" s="18">
        <f t="shared" si="57"/>
        <v>23.020455720652492</v>
      </c>
      <c r="F435" s="20">
        <f t="shared" si="60"/>
        <v>11.510227860326244</v>
      </c>
      <c r="G435" s="20">
        <f t="shared" si="60"/>
        <v>11.406688404799251</v>
      </c>
      <c r="H435" s="20">
        <f t="shared" si="60"/>
        <v>-0.7</v>
      </c>
      <c r="I435" s="10">
        <f t="shared" si="61"/>
        <v>22.216916265125494</v>
      </c>
      <c r="J435" s="19">
        <f t="shared" si="55"/>
        <v>174.76852063203216</v>
      </c>
      <c r="K435">
        <f t="shared" si="58"/>
        <v>0</v>
      </c>
      <c r="L435" s="5">
        <f t="shared" si="62"/>
        <v>174.76852063203216</v>
      </c>
      <c r="O435" s="12"/>
    </row>
    <row r="436" spans="2:15" x14ac:dyDescent="0.2">
      <c r="B436">
        <f t="shared" si="63"/>
        <v>7.8614616883114028</v>
      </c>
      <c r="C436" s="18">
        <f t="shared" si="59"/>
        <v>0.60704172270417345</v>
      </c>
      <c r="D436" s="2">
        <f t="shared" si="56"/>
        <v>4.7722352462454136</v>
      </c>
      <c r="E436" s="18">
        <f t="shared" si="57"/>
        <v>23.023835038037113</v>
      </c>
      <c r="F436" s="20">
        <f t="shared" si="60"/>
        <v>11.511917519018557</v>
      </c>
      <c r="G436" s="20">
        <f t="shared" si="60"/>
        <v>11.411564700243876</v>
      </c>
      <c r="H436" s="20">
        <f t="shared" si="60"/>
        <v>-0.7</v>
      </c>
      <c r="I436" s="10">
        <f t="shared" si="61"/>
        <v>22.223482219262433</v>
      </c>
      <c r="J436" s="19">
        <f t="shared" si="55"/>
        <v>174.70905404760128</v>
      </c>
      <c r="K436">
        <f t="shared" si="58"/>
        <v>0</v>
      </c>
      <c r="L436" s="5">
        <f t="shared" si="62"/>
        <v>174.70905404760128</v>
      </c>
      <c r="O436" s="12"/>
    </row>
    <row r="437" spans="2:15" x14ac:dyDescent="0.2">
      <c r="B437">
        <f t="shared" si="63"/>
        <v>7.8564616883114029</v>
      </c>
      <c r="C437" s="18">
        <f t="shared" si="59"/>
        <v>0.60710604610940255</v>
      </c>
      <c r="D437" s="2">
        <f t="shared" si="56"/>
        <v>4.7697053920007368</v>
      </c>
      <c r="E437" s="18">
        <f t="shared" si="57"/>
        <v>23.027207974246274</v>
      </c>
      <c r="F437" s="20">
        <f t="shared" si="60"/>
        <v>11.513603987123139</v>
      </c>
      <c r="G437" s="20">
        <f t="shared" si="60"/>
        <v>11.41607624643083</v>
      </c>
      <c r="H437" s="20">
        <f t="shared" si="60"/>
        <v>-0.7</v>
      </c>
      <c r="I437" s="10">
        <f t="shared" si="61"/>
        <v>22.229680233553967</v>
      </c>
      <c r="J437" s="19">
        <f t="shared" si="55"/>
        <v>174.64663109833003</v>
      </c>
      <c r="K437">
        <f t="shared" si="58"/>
        <v>0</v>
      </c>
      <c r="L437" s="5">
        <f t="shared" si="62"/>
        <v>174.64663109833003</v>
      </c>
      <c r="O437" s="12"/>
    </row>
    <row r="438" spans="2:15" x14ac:dyDescent="0.2">
      <c r="B438">
        <f t="shared" si="63"/>
        <v>7.851461688311403</v>
      </c>
      <c r="C438" s="18">
        <f t="shared" si="59"/>
        <v>0.60717021077264177</v>
      </c>
      <c r="D438" s="2">
        <f t="shared" si="56"/>
        <v>4.7671736481653566</v>
      </c>
      <c r="E438" s="18">
        <f t="shared" si="57"/>
        <v>23.030574560775847</v>
      </c>
      <c r="F438" s="20">
        <f t="shared" si="60"/>
        <v>11.515287280387922</v>
      </c>
      <c r="G438" s="20">
        <f t="shared" si="60"/>
        <v>11.420295549287024</v>
      </c>
      <c r="H438" s="20">
        <f t="shared" si="60"/>
        <v>-0.7</v>
      </c>
      <c r="I438" s="10">
        <f t="shared" si="61"/>
        <v>22.235582829674946</v>
      </c>
      <c r="J438" s="19">
        <f t="shared" si="55"/>
        <v>174.58182670446769</v>
      </c>
      <c r="K438">
        <f t="shared" si="58"/>
        <v>0</v>
      </c>
      <c r="L438" s="5">
        <f t="shared" si="62"/>
        <v>174.58182670446769</v>
      </c>
      <c r="O438" s="12"/>
    </row>
    <row r="439" spans="2:15" x14ac:dyDescent="0.2">
      <c r="B439">
        <f t="shared" si="63"/>
        <v>7.8464616883114031</v>
      </c>
      <c r="C439" s="18">
        <f t="shared" si="59"/>
        <v>0.60723421747547279</v>
      </c>
      <c r="D439" s="2">
        <f t="shared" si="56"/>
        <v>4.7646400232530519</v>
      </c>
      <c r="E439" s="18">
        <f t="shared" si="57"/>
        <v>23.033934828889087</v>
      </c>
      <c r="F439" s="20">
        <f t="shared" si="60"/>
        <v>11.516967414444544</v>
      </c>
      <c r="G439" s="20">
        <f t="shared" si="60"/>
        <v>11.424275294163456</v>
      </c>
      <c r="H439" s="20">
        <f t="shared" si="60"/>
        <v>-0.7</v>
      </c>
      <c r="I439" s="10">
        <f t="shared" si="61"/>
        <v>22.241242708608002</v>
      </c>
      <c r="J439" s="19">
        <f t="shared" si="55"/>
        <v>174.51505881352804</v>
      </c>
      <c r="K439">
        <f t="shared" si="58"/>
        <v>0</v>
      </c>
      <c r="L439" s="5">
        <f t="shared" si="62"/>
        <v>174.51505881352804</v>
      </c>
      <c r="O439" s="12"/>
    </row>
    <row r="440" spans="2:15" x14ac:dyDescent="0.2">
      <c r="B440">
        <f t="shared" si="63"/>
        <v>7.8414616883114032</v>
      </c>
      <c r="C440" s="18">
        <f t="shared" si="59"/>
        <v>0.60729806699371924</v>
      </c>
      <c r="D440" s="2">
        <f t="shared" si="56"/>
        <v>4.7621045257168211</v>
      </c>
      <c r="E440" s="18">
        <f t="shared" si="57"/>
        <v>23.037288809618946</v>
      </c>
      <c r="F440" s="20">
        <f t="shared" si="60"/>
        <v>11.518644404809473</v>
      </c>
      <c r="G440" s="20">
        <f t="shared" si="60"/>
        <v>11.428054971844761</v>
      </c>
      <c r="H440" s="20">
        <f t="shared" si="60"/>
        <v>-0.7</v>
      </c>
      <c r="I440" s="10">
        <f t="shared" si="61"/>
        <v>22.246699376654234</v>
      </c>
      <c r="J440" s="19">
        <f t="shared" si="55"/>
        <v>174.44664085341535</v>
      </c>
      <c r="K440">
        <f t="shared" si="58"/>
        <v>0</v>
      </c>
      <c r="L440" s="5">
        <f t="shared" si="62"/>
        <v>174.44664085341535</v>
      </c>
      <c r="O440" s="12"/>
    </row>
    <row r="441" spans="2:15" x14ac:dyDescent="0.2">
      <c r="B441">
        <f t="shared" si="63"/>
        <v>7.8364616883114033</v>
      </c>
      <c r="C441" s="18">
        <f t="shared" si="59"/>
        <v>0.60736176009750298</v>
      </c>
      <c r="D441" s="2">
        <f t="shared" si="56"/>
        <v>4.7595671639494634</v>
      </c>
      <c r="E441" s="18">
        <f t="shared" si="57"/>
        <v>23.040636533770297</v>
      </c>
      <c r="F441" s="20">
        <f t="shared" si="60"/>
        <v>11.520318266885146</v>
      </c>
      <c r="G441" s="20">
        <f t="shared" si="60"/>
        <v>11.43166494801506</v>
      </c>
      <c r="H441" s="20">
        <f t="shared" si="60"/>
        <v>-0.7</v>
      </c>
      <c r="I441" s="10">
        <f t="shared" si="61"/>
        <v>22.251983214900207</v>
      </c>
      <c r="J441" s="19">
        <f t="shared" si="55"/>
        <v>174.37681395251388</v>
      </c>
      <c r="K441">
        <f t="shared" si="58"/>
        <v>0</v>
      </c>
      <c r="L441" s="5">
        <f t="shared" si="62"/>
        <v>174.37681395251388</v>
      </c>
      <c r="O441" s="12"/>
    </row>
    <row r="442" spans="2:15" x14ac:dyDescent="0.2">
      <c r="B442">
        <f t="shared" si="63"/>
        <v>7.8314616883114034</v>
      </c>
      <c r="C442" s="18">
        <f t="shared" si="59"/>
        <v>0.60742529755129993</v>
      </c>
      <c r="D442" s="2">
        <f t="shared" si="56"/>
        <v>4.7570279462841603</v>
      </c>
      <c r="E442" s="18">
        <f t="shared" si="57"/>
        <v>23.043978031922173</v>
      </c>
      <c r="F442" s="20">
        <f t="shared" si="60"/>
        <v>11.521989015961086</v>
      </c>
      <c r="G442" s="20">
        <f t="shared" si="60"/>
        <v>11.435129075527477</v>
      </c>
      <c r="H442" s="20">
        <f t="shared" si="60"/>
        <v>-0.7</v>
      </c>
      <c r="I442" s="10">
        <f t="shared" si="61"/>
        <v>22.257118091488564</v>
      </c>
      <c r="J442" s="19">
        <f t="shared" si="55"/>
        <v>174.3057676257153</v>
      </c>
      <c r="K442">
        <f t="shared" si="58"/>
        <v>0</v>
      </c>
      <c r="L442" s="5">
        <f t="shared" si="62"/>
        <v>174.3057676257153</v>
      </c>
      <c r="O442" s="12"/>
    </row>
    <row r="443" spans="2:15" x14ac:dyDescent="0.2">
      <c r="B443">
        <f t="shared" si="63"/>
        <v>7.8264616883114035</v>
      </c>
      <c r="C443" s="18">
        <f t="shared" si="59"/>
        <v>0.60748868011399504</v>
      </c>
      <c r="D443" s="2">
        <f t="shared" si="56"/>
        <v>4.754486880995044</v>
      </c>
      <c r="E443" s="18">
        <f t="shared" si="57"/>
        <v>23.047313334429976</v>
      </c>
      <c r="F443" s="20">
        <f t="shared" si="60"/>
        <v>11.52365666721499</v>
      </c>
      <c r="G443" s="20">
        <f t="shared" si="60"/>
        <v>11.438466433998128</v>
      </c>
      <c r="H443" s="20">
        <f t="shared" si="60"/>
        <v>-0.7</v>
      </c>
      <c r="I443" s="10">
        <f t="shared" si="61"/>
        <v>22.262123101213117</v>
      </c>
      <c r="J443" s="19">
        <f t="shared" si="55"/>
        <v>174.23365355211672</v>
      </c>
      <c r="K443">
        <f t="shared" si="58"/>
        <v>0</v>
      </c>
      <c r="L443" s="5">
        <f t="shared" si="62"/>
        <v>174.23365355211672</v>
      </c>
      <c r="O443" s="12"/>
    </row>
    <row r="444" spans="2:15" x14ac:dyDescent="0.2">
      <c r="B444">
        <f t="shared" si="63"/>
        <v>7.8214616883114036</v>
      </c>
      <c r="C444" s="18">
        <f t="shared" si="59"/>
        <v>0.60755190853893659</v>
      </c>
      <c r="D444" s="2">
        <f t="shared" si="56"/>
        <v>4.7519439762977669</v>
      </c>
      <c r="E444" s="18">
        <f t="shared" si="57"/>
        <v>23.050642471427636</v>
      </c>
      <c r="F444" s="20">
        <f t="shared" si="60"/>
        <v>11.525321235713822</v>
      </c>
      <c r="G444" s="20">
        <f t="shared" si="60"/>
        <v>11.441692524759876</v>
      </c>
      <c r="H444" s="20">
        <f t="shared" si="60"/>
        <v>-0.7</v>
      </c>
      <c r="I444" s="10">
        <f t="shared" si="61"/>
        <v>22.267013760473699</v>
      </c>
      <c r="J444" s="19">
        <f t="shared" si="55"/>
        <v>174.16059504064788</v>
      </c>
      <c r="K444">
        <f t="shared" si="58"/>
        <v>0</v>
      </c>
      <c r="L444" s="5">
        <f t="shared" si="62"/>
        <v>174.16059504064788</v>
      </c>
      <c r="O444" s="12"/>
    </row>
    <row r="445" spans="2:15" x14ac:dyDescent="0.2">
      <c r="B445">
        <f t="shared" si="63"/>
        <v>7.8164616883114038</v>
      </c>
      <c r="C445" s="18">
        <f t="shared" si="59"/>
        <v>0.60761498357399069</v>
      </c>
      <c r="D445" s="2">
        <f t="shared" si="56"/>
        <v>4.7493992403500611</v>
      </c>
      <c r="E445" s="18">
        <f t="shared" si="57"/>
        <v>23.053965472829802</v>
      </c>
      <c r="F445" s="20">
        <f t="shared" si="60"/>
        <v>11.526982736414901</v>
      </c>
      <c r="G445" s="20">
        <f t="shared" si="60"/>
        <v>11.444820113795506</v>
      </c>
      <c r="H445" s="20">
        <f t="shared" si="60"/>
        <v>-0.7</v>
      </c>
      <c r="I445" s="10">
        <f t="shared" si="61"/>
        <v>22.27180285021041</v>
      </c>
      <c r="J445" s="19">
        <f t="shared" si="55"/>
        <v>174.0866937082944</v>
      </c>
      <c r="K445">
        <f t="shared" si="58"/>
        <v>0</v>
      </c>
      <c r="L445" s="5">
        <f t="shared" si="62"/>
        <v>174.0866937082944</v>
      </c>
      <c r="O445" s="12"/>
    </row>
    <row r="446" spans="2:15" x14ac:dyDescent="0.2">
      <c r="B446">
        <f t="shared" si="63"/>
        <v>7.8114616883114039</v>
      </c>
      <c r="C446" s="18">
        <f t="shared" si="59"/>
        <v>0.60767790596159299</v>
      </c>
      <c r="D446" s="2">
        <f t="shared" si="56"/>
        <v>4.7468526812522835</v>
      </c>
      <c r="E446" s="18">
        <f t="shared" si="57"/>
        <v>23.057282368333894</v>
      </c>
      <c r="F446" s="20">
        <f t="shared" si="60"/>
        <v>11.528641184166947</v>
      </c>
      <c r="G446" s="20">
        <f t="shared" si="60"/>
        <v>11.44785984019825</v>
      </c>
      <c r="H446" s="20">
        <f t="shared" si="60"/>
        <v>-0.7</v>
      </c>
      <c r="I446" s="10">
        <f t="shared" si="61"/>
        <v>22.276501024365199</v>
      </c>
      <c r="J446" s="19">
        <f t="shared" si="55"/>
        <v>174.0120343014585</v>
      </c>
      <c r="K446">
        <f t="shared" si="58"/>
        <v>0</v>
      </c>
      <c r="L446" s="5">
        <f t="shared" si="62"/>
        <v>174.0120343014585</v>
      </c>
      <c r="O446" s="12"/>
    </row>
    <row r="447" spans="2:15" x14ac:dyDescent="0.2">
      <c r="B447">
        <f t="shared" si="63"/>
        <v>7.806461688311404</v>
      </c>
      <c r="C447" s="18">
        <f t="shared" si="59"/>
        <v>0.60774067643880203</v>
      </c>
      <c r="D447" s="2">
        <f t="shared" si="56"/>
        <v>4.7443043070479654</v>
      </c>
      <c r="E447" s="18">
        <f t="shared" si="57"/>
        <v>23.060593187422256</v>
      </c>
      <c r="F447" s="20">
        <f t="shared" si="60"/>
        <v>11.530296593711128</v>
      </c>
      <c r="G447" s="20">
        <f t="shared" si="60"/>
        <v>11.450820664318059</v>
      </c>
      <c r="H447" s="20">
        <f t="shared" si="60"/>
        <v>-0.7</v>
      </c>
      <c r="I447" s="10">
        <f t="shared" si="61"/>
        <v>22.281117258029187</v>
      </c>
      <c r="J447" s="19">
        <f t="shared" si="55"/>
        <v>173.9366882475789</v>
      </c>
      <c r="K447">
        <f t="shared" si="58"/>
        <v>0</v>
      </c>
      <c r="L447" s="5">
        <f t="shared" si="62"/>
        <v>173.9366882475789</v>
      </c>
      <c r="O447" s="12"/>
    </row>
    <row r="448" spans="2:15" x14ac:dyDescent="0.2">
      <c r="B448">
        <f t="shared" si="63"/>
        <v>7.8014616883114041</v>
      </c>
      <c r="C448" s="18">
        <f t="shared" si="59"/>
        <v>0.60780329573735137</v>
      </c>
      <c r="D448" s="2">
        <f t="shared" si="56"/>
        <v>4.741754125724353</v>
      </c>
      <c r="E448" s="18">
        <f t="shared" si="57"/>
        <v>23.063897959364226</v>
      </c>
      <c r="F448" s="20">
        <f t="shared" si="60"/>
        <v>11.531948979682117</v>
      </c>
      <c r="G448" s="20">
        <f t="shared" si="60"/>
        <v>11.453710203752987</v>
      </c>
      <c r="H448" s="20">
        <f t="shared" si="60"/>
        <v>-0.7</v>
      </c>
      <c r="I448" s="10">
        <f t="shared" si="61"/>
        <v>22.285659183435104</v>
      </c>
      <c r="J448" s="19">
        <f t="shared" si="55"/>
        <v>173.86071631833417</v>
      </c>
      <c r="K448">
        <f t="shared" si="58"/>
        <v>0</v>
      </c>
      <c r="L448" s="5">
        <f t="shared" si="62"/>
        <v>173.86071631833417</v>
      </c>
      <c r="O448" s="12"/>
    </row>
    <row r="449" spans="2:15" x14ac:dyDescent="0.2">
      <c r="B449">
        <f t="shared" si="63"/>
        <v>7.7964616883114042</v>
      </c>
      <c r="C449" s="18">
        <f t="shared" si="59"/>
        <v>0.60786576458369967</v>
      </c>
      <c r="D449" s="2">
        <f t="shared" si="56"/>
        <v>4.7392021452129338</v>
      </c>
      <c r="E449" s="18">
        <f t="shared" si="57"/>
        <v>23.067196713218159</v>
      </c>
      <c r="F449" s="20">
        <f t="shared" si="60"/>
        <v>11.53359835660908</v>
      </c>
      <c r="G449" s="20">
        <f t="shared" si="60"/>
        <v>11.45653498926824</v>
      </c>
      <c r="H449" s="20">
        <f t="shared" si="60"/>
        <v>-0.7</v>
      </c>
      <c r="I449" s="10">
        <f t="shared" si="61"/>
        <v>22.290133345877319</v>
      </c>
      <c r="J449" s="19">
        <f t="shared" si="55"/>
        <v>173.78417065848501</v>
      </c>
      <c r="K449">
        <f t="shared" si="58"/>
        <v>0</v>
      </c>
      <c r="L449" s="5">
        <f t="shared" si="62"/>
        <v>173.78417065848501</v>
      </c>
      <c r="O449" s="12"/>
    </row>
    <row r="450" spans="2:15" x14ac:dyDescent="0.2">
      <c r="B450">
        <f t="shared" si="63"/>
        <v>7.7914616883114043</v>
      </c>
      <c r="C450" s="18">
        <f t="shared" si="59"/>
        <v>0.60792808369908202</v>
      </c>
      <c r="D450" s="2">
        <f t="shared" si="56"/>
        <v>4.7366483733899667</v>
      </c>
      <c r="E450" s="18">
        <f t="shared" si="57"/>
        <v>23.070489477833455</v>
      </c>
      <c r="F450" s="20">
        <f t="shared" si="60"/>
        <v>11.535244738916729</v>
      </c>
      <c r="G450" s="20">
        <f t="shared" si="60"/>
        <v>11.459300662504058</v>
      </c>
      <c r="H450" s="20">
        <f t="shared" si="60"/>
        <v>-0.7</v>
      </c>
      <c r="I450" s="10">
        <f t="shared" si="61"/>
        <v>22.294545401420788</v>
      </c>
      <c r="J450" s="19">
        <f t="shared" si="55"/>
        <v>173.70709635348928</v>
      </c>
      <c r="K450">
        <f t="shared" si="58"/>
        <v>0</v>
      </c>
      <c r="L450" s="5">
        <f t="shared" si="62"/>
        <v>173.70709635348928</v>
      </c>
      <c r="O450" s="12"/>
    </row>
    <row r="451" spans="2:15" x14ac:dyDescent="0.2">
      <c r="B451">
        <f t="shared" si="63"/>
        <v>7.7864616883114044</v>
      </c>
      <c r="C451" s="18">
        <f t="shared" si="59"/>
        <v>0.60799025379956007</v>
      </c>
      <c r="D451" s="2">
        <f t="shared" si="56"/>
        <v>4.7340928180770021</v>
      </c>
      <c r="E451" s="18">
        <f t="shared" si="57"/>
        <v>23.073776281852577</v>
      </c>
      <c r="F451" s="20">
        <f t="shared" si="60"/>
        <v>11.536888140926289</v>
      </c>
      <c r="G451" s="20">
        <f t="shared" si="60"/>
        <v>11.462012130672221</v>
      </c>
      <c r="H451" s="20">
        <f t="shared" si="60"/>
        <v>-0.7</v>
      </c>
      <c r="I451" s="10">
        <f t="shared" si="61"/>
        <v>22.298900271598509</v>
      </c>
      <c r="J451" s="19">
        <f t="shared" si="55"/>
        <v>173.62953265627857</v>
      </c>
      <c r="K451">
        <f t="shared" si="58"/>
        <v>0</v>
      </c>
      <c r="L451" s="5">
        <f t="shared" si="62"/>
        <v>173.62953265627857</v>
      </c>
      <c r="O451" s="12"/>
    </row>
    <row r="452" spans="2:15" x14ac:dyDescent="0.2">
      <c r="B452">
        <f t="shared" si="63"/>
        <v>7.7814616883114045</v>
      </c>
      <c r="C452" s="18">
        <f t="shared" si="59"/>
        <v>0.60805227559607067</v>
      </c>
      <c r="D452" s="2">
        <f t="shared" si="56"/>
        <v>4.7315354870413913</v>
      </c>
      <c r="E452" s="18">
        <f t="shared" si="57"/>
        <v>23.077057153713003</v>
      </c>
      <c r="F452" s="20">
        <f t="shared" si="60"/>
        <v>11.538528576856502</v>
      </c>
      <c r="G452" s="20">
        <f t="shared" si="60"/>
        <v>11.464673689003229</v>
      </c>
      <c r="H452" s="20">
        <f t="shared" si="60"/>
        <v>-0.7</v>
      </c>
      <c r="I452" s="10">
        <f t="shared" si="61"/>
        <v>22.303202265859731</v>
      </c>
      <c r="J452" s="19">
        <f t="shared" si="55"/>
        <v>173.5515139584476</v>
      </c>
      <c r="K452">
        <f t="shared" si="58"/>
        <v>0</v>
      </c>
      <c r="L452" s="5">
        <f t="shared" si="62"/>
        <v>173.5515139584476</v>
      </c>
      <c r="O452" s="12"/>
    </row>
    <row r="453" spans="2:15" x14ac:dyDescent="0.2">
      <c r="B453">
        <f t="shared" si="63"/>
        <v>7.7764616883114046</v>
      </c>
      <c r="C453" s="18">
        <f t="shared" si="59"/>
        <v>0.60811414979447509</v>
      </c>
      <c r="D453" s="2">
        <f t="shared" si="56"/>
        <v>4.7289763879967985</v>
      </c>
      <c r="E453" s="18">
        <f t="shared" si="57"/>
        <v>23.080332121649182</v>
      </c>
      <c r="F453" s="20">
        <f t="shared" si="60"/>
        <v>11.540166060824589</v>
      </c>
      <c r="G453" s="20">
        <f t="shared" si="60"/>
        <v>11.467289118689811</v>
      </c>
      <c r="H453" s="20">
        <f t="shared" si="60"/>
        <v>-0.7</v>
      </c>
      <c r="I453" s="10">
        <f t="shared" si="61"/>
        <v>22.307455179514402</v>
      </c>
      <c r="J453" s="19">
        <f t="shared" si="55"/>
        <v>173.47307056721755</v>
      </c>
      <c r="K453">
        <f t="shared" si="58"/>
        <v>0</v>
      </c>
      <c r="L453" s="5">
        <f t="shared" si="62"/>
        <v>173.47307056721755</v>
      </c>
      <c r="O453" s="12"/>
    </row>
    <row r="454" spans="2:15" x14ac:dyDescent="0.2">
      <c r="B454">
        <f t="shared" si="63"/>
        <v>7.7714616883114047</v>
      </c>
      <c r="C454" s="18">
        <f t="shared" si="59"/>
        <v>0.60817587709560739</v>
      </c>
      <c r="D454" s="2">
        <f t="shared" si="56"/>
        <v>4.726415528603698</v>
      </c>
      <c r="E454" s="18">
        <f t="shared" si="57"/>
        <v>23.083601213694468</v>
      </c>
      <c r="F454" s="20">
        <f t="shared" si="60"/>
        <v>11.541800606847238</v>
      </c>
      <c r="G454" s="20">
        <f t="shared" si="60"/>
        <v>11.469861765985414</v>
      </c>
      <c r="H454" s="20">
        <f t="shared" si="60"/>
        <v>-0.7</v>
      </c>
      <c r="I454" s="10">
        <f t="shared" si="61"/>
        <v>22.311662372832654</v>
      </c>
      <c r="J454" s="19">
        <f t="shared" si="55"/>
        <v>173.3942293330081</v>
      </c>
      <c r="K454">
        <f t="shared" si="58"/>
        <v>0</v>
      </c>
      <c r="L454" s="5">
        <f t="shared" si="62"/>
        <v>173.3942293330081</v>
      </c>
      <c r="O454" s="12"/>
    </row>
    <row r="455" spans="2:15" x14ac:dyDescent="0.2">
      <c r="B455">
        <f t="shared" si="63"/>
        <v>7.7664616883114048</v>
      </c>
      <c r="C455" s="18">
        <f t="shared" si="59"/>
        <v>0.60823745819532182</v>
      </c>
      <c r="D455" s="2">
        <f t="shared" si="56"/>
        <v>4.7238529164698768</v>
      </c>
      <c r="E455" s="18">
        <f t="shared" si="57"/>
        <v>23.086864457683049</v>
      </c>
      <c r="F455" s="20">
        <f t="shared" si="60"/>
        <v>11.543432228841525</v>
      </c>
      <c r="G455" s="20">
        <f t="shared" si="60"/>
        <v>11.472394606647976</v>
      </c>
      <c r="H455" s="20">
        <f t="shared" si="60"/>
        <v>-0.7</v>
      </c>
      <c r="I455" s="10">
        <f t="shared" si="61"/>
        <v>22.315826835489499</v>
      </c>
      <c r="J455" s="19">
        <f t="shared" si="55"/>
        <v>173.31501416082074</v>
      </c>
      <c r="K455">
        <f t="shared" si="58"/>
        <v>0</v>
      </c>
      <c r="L455" s="5">
        <f t="shared" si="62"/>
        <v>173.31501416082074</v>
      </c>
      <c r="O455" s="12"/>
    </row>
    <row r="456" spans="2:15" x14ac:dyDescent="0.2">
      <c r="B456">
        <f t="shared" si="63"/>
        <v>7.7614616883114049</v>
      </c>
      <c r="C456" s="18">
        <f t="shared" si="59"/>
        <v>0.60829889378453972</v>
      </c>
      <c r="D456" s="2">
        <f t="shared" si="56"/>
        <v>4.7212885591509135</v>
      </c>
      <c r="E456" s="18">
        <f t="shared" si="57"/>
        <v>23.090121881251765</v>
      </c>
      <c r="F456" s="20">
        <f t="shared" si="60"/>
        <v>11.545060940625881</v>
      </c>
      <c r="G456" s="20">
        <f t="shared" si="60"/>
        <v>11.47489029887114</v>
      </c>
      <c r="H456" s="20">
        <f t="shared" si="60"/>
        <v>-0.7</v>
      </c>
      <c r="I456" s="10">
        <f t="shared" si="61"/>
        <v>22.319951239497019</v>
      </c>
      <c r="J456" s="19">
        <f t="shared" si="55"/>
        <v>173.23544643033478</v>
      </c>
      <c r="K456">
        <f t="shared" si="58"/>
        <v>0</v>
      </c>
      <c r="L456" s="5">
        <f t="shared" si="62"/>
        <v>173.23544643033478</v>
      </c>
      <c r="O456" s="12"/>
    </row>
    <row r="457" spans="2:15" x14ac:dyDescent="0.2">
      <c r="B457">
        <f t="shared" si="63"/>
        <v>7.756461688311405</v>
      </c>
      <c r="C457" s="18">
        <f t="shared" si="59"/>
        <v>0.60836018454929619</v>
      </c>
      <c r="D457" s="2">
        <f t="shared" si="56"/>
        <v>4.7187224641506722</v>
      </c>
      <c r="E457" s="18">
        <f t="shared" si="57"/>
        <v>23.093373511842024</v>
      </c>
      <c r="F457" s="20">
        <f t="shared" si="60"/>
        <v>11.54668675592101</v>
      </c>
      <c r="G457" s="20">
        <f t="shared" si="60"/>
        <v>11.477351227085945</v>
      </c>
      <c r="H457" s="20">
        <f t="shared" si="60"/>
        <v>-0.7</v>
      </c>
      <c r="I457" s="10">
        <f t="shared" si="61"/>
        <v>22.324037983006956</v>
      </c>
      <c r="J457" s="19">
        <f t="shared" si="55"/>
        <v>173.15554534360206</v>
      </c>
      <c r="K457">
        <f t="shared" si="58"/>
        <v>0</v>
      </c>
      <c r="L457" s="5">
        <f t="shared" si="62"/>
        <v>173.15554534360206</v>
      </c>
      <c r="O457" s="12"/>
    </row>
    <row r="458" spans="2:15" x14ac:dyDescent="0.2">
      <c r="B458">
        <f t="shared" si="63"/>
        <v>7.7514616883114051</v>
      </c>
      <c r="C458" s="18">
        <f t="shared" si="59"/>
        <v>0.60842133117078623</v>
      </c>
      <c r="D458" s="2">
        <f t="shared" si="56"/>
        <v>4.7161546389217754</v>
      </c>
      <c r="E458" s="18">
        <f t="shared" si="57"/>
        <v>23.096619376701625</v>
      </c>
      <c r="F458" s="20">
        <f t="shared" si="60"/>
        <v>11.548309688350814</v>
      </c>
      <c r="G458" s="20">
        <f t="shared" si="60"/>
        <v>11.479779538459841</v>
      </c>
      <c r="H458" s="20">
        <f t="shared" si="60"/>
        <v>-0.7</v>
      </c>
      <c r="I458" s="10">
        <f t="shared" si="61"/>
        <v>22.328089226810658</v>
      </c>
      <c r="J458" s="19">
        <f t="shared" si="55"/>
        <v>173.07532821482144</v>
      </c>
      <c r="K458">
        <f t="shared" si="58"/>
        <v>0</v>
      </c>
      <c r="L458" s="5">
        <f t="shared" si="62"/>
        <v>173.07532821482144</v>
      </c>
      <c r="O458" s="12"/>
    </row>
    <row r="459" spans="2:15" x14ac:dyDescent="0.2">
      <c r="B459">
        <f t="shared" si="63"/>
        <v>7.7464616883114052</v>
      </c>
      <c r="C459" s="18">
        <f t="shared" si="59"/>
        <v>0.60848233432541032</v>
      </c>
      <c r="D459" s="2">
        <f t="shared" si="56"/>
        <v>4.7135850908660828</v>
      </c>
      <c r="E459" s="18">
        <f t="shared" si="57"/>
        <v>23.099859502886588</v>
      </c>
      <c r="F459" s="20">
        <f t="shared" si="60"/>
        <v>11.549929751443292</v>
      </c>
      <c r="G459" s="20">
        <f t="shared" si="60"/>
        <v>11.482177173506976</v>
      </c>
      <c r="H459" s="20">
        <f t="shared" si="60"/>
        <v>-0.7</v>
      </c>
      <c r="I459" s="10">
        <f t="shared" si="61"/>
        <v>22.332106924950271</v>
      </c>
      <c r="J459" s="19">
        <f t="shared" si="55"/>
        <v>172.99481071340111</v>
      </c>
      <c r="K459">
        <f t="shared" si="58"/>
        <v>0</v>
      </c>
      <c r="L459" s="5">
        <f t="shared" si="62"/>
        <v>172.99481071340111</v>
      </c>
      <c r="O459" s="12"/>
    </row>
    <row r="460" spans="2:15" x14ac:dyDescent="0.2">
      <c r="B460">
        <f t="shared" si="63"/>
        <v>7.7414616883114054</v>
      </c>
      <c r="C460" s="18">
        <f t="shared" si="59"/>
        <v>0.60854319468481832</v>
      </c>
      <c r="D460" s="2">
        <f t="shared" si="56"/>
        <v>4.7110138273351501</v>
      </c>
      <c r="E460" s="18">
        <f t="shared" si="57"/>
        <v>23.103093917262907</v>
      </c>
      <c r="F460" s="20">
        <f t="shared" si="60"/>
        <v>11.551546958631455</v>
      </c>
      <c r="G460" s="20">
        <f t="shared" si="60"/>
        <v>11.484545891914381</v>
      </c>
      <c r="H460" s="20">
        <f t="shared" si="60"/>
        <v>-0.7</v>
      </c>
      <c r="I460" s="10">
        <f t="shared" si="61"/>
        <v>22.336092850545835</v>
      </c>
      <c r="J460" s="19">
        <f t="shared" si="55"/>
        <v>172.91400706906688</v>
      </c>
      <c r="K460">
        <f t="shared" si="58"/>
        <v>0</v>
      </c>
      <c r="L460" s="5">
        <f t="shared" si="62"/>
        <v>172.91400706906688</v>
      </c>
      <c r="O460" s="12"/>
    </row>
    <row r="461" spans="2:15" x14ac:dyDescent="0.2">
      <c r="B461">
        <f t="shared" si="63"/>
        <v>7.7364616883114055</v>
      </c>
      <c r="C461" s="18">
        <f t="shared" si="59"/>
        <v>0.60860391291595506</v>
      </c>
      <c r="D461" s="2">
        <f t="shared" si="56"/>
        <v>4.7084408556306974</v>
      </c>
      <c r="E461" s="18">
        <f t="shared" si="57"/>
        <v>23.106322646508378</v>
      </c>
      <c r="F461" s="20">
        <f t="shared" si="60"/>
        <v>11.553161323254189</v>
      </c>
      <c r="G461" s="20">
        <f t="shared" si="60"/>
        <v>11.486887294454146</v>
      </c>
      <c r="H461" s="20">
        <f t="shared" si="60"/>
        <v>-0.7</v>
      </c>
      <c r="I461" s="10">
        <f t="shared" si="61"/>
        <v>22.340048617708337</v>
      </c>
      <c r="J461" s="19">
        <f t="shared" si="55"/>
        <v>172.83293024591472</v>
      </c>
      <c r="K461">
        <f t="shared" si="58"/>
        <v>0</v>
      </c>
      <c r="L461" s="5">
        <f t="shared" si="62"/>
        <v>172.83293024591472</v>
      </c>
      <c r="O461" s="12"/>
    </row>
    <row r="462" spans="2:15" x14ac:dyDescent="0.2">
      <c r="B462">
        <f t="shared" si="63"/>
        <v>7.7314616883114056</v>
      </c>
      <c r="C462" s="18">
        <f t="shared" si="59"/>
        <v>0.60866448968110354</v>
      </c>
      <c r="D462" s="2">
        <f t="shared" si="56"/>
        <v>4.7058661830050648</v>
      </c>
      <c r="E462" s="18">
        <f t="shared" si="57"/>
        <v>23.109545717114315</v>
      </c>
      <c r="F462" s="20">
        <f t="shared" si="60"/>
        <v>11.554772858557159</v>
      </c>
      <c r="G462" s="20">
        <f t="shared" si="60"/>
        <v>11.489202841672583</v>
      </c>
      <c r="H462" s="20">
        <f t="shared" si="60"/>
        <v>-0.7</v>
      </c>
      <c r="I462" s="10">
        <f t="shared" si="61"/>
        <v>22.343975700229745</v>
      </c>
      <c r="J462" s="19">
        <f t="shared" si="55"/>
        <v>172.75159209088727</v>
      </c>
      <c r="K462">
        <f t="shared" si="58"/>
        <v>0</v>
      </c>
      <c r="L462" s="5">
        <f t="shared" si="62"/>
        <v>172.75159209088727</v>
      </c>
      <c r="O462" s="12"/>
    </row>
    <row r="463" spans="2:15" x14ac:dyDescent="0.2">
      <c r="B463">
        <f t="shared" si="63"/>
        <v>7.7264616883114057</v>
      </c>
      <c r="C463" s="18">
        <f t="shared" si="59"/>
        <v>0.60872492563792835</v>
      </c>
      <c r="D463" s="2">
        <f t="shared" si="56"/>
        <v>4.7032898166616626</v>
      </c>
      <c r="E463" s="18">
        <f t="shared" si="57"/>
        <v>23.112763155387309</v>
      </c>
      <c r="F463" s="20">
        <f t="shared" si="60"/>
        <v>11.556381577693653</v>
      </c>
      <c r="G463" s="20">
        <f t="shared" si="60"/>
        <v>11.491493869909004</v>
      </c>
      <c r="H463" s="20">
        <f t="shared" si="60"/>
        <v>-0.7</v>
      </c>
      <c r="I463" s="10">
        <f t="shared" si="61"/>
        <v>22.347875447602657</v>
      </c>
      <c r="J463" s="19">
        <f t="shared" si="55"/>
        <v>172.67000346105704</v>
      </c>
      <c r="K463">
        <f t="shared" si="58"/>
        <v>0</v>
      </c>
      <c r="L463" s="5">
        <f t="shared" si="62"/>
        <v>172.67000346105704</v>
      </c>
      <c r="O463" s="12"/>
    </row>
    <row r="464" spans="2:15" x14ac:dyDescent="0.2">
      <c r="B464">
        <f t="shared" si="63"/>
        <v>7.7214616883114058</v>
      </c>
      <c r="C464" s="18">
        <f t="shared" si="59"/>
        <v>0.60878522143951863</v>
      </c>
      <c r="D464" s="2">
        <f t="shared" si="56"/>
        <v>4.700711763755419</v>
      </c>
      <c r="E464" s="18">
        <f t="shared" si="57"/>
        <v>23.115974987450922</v>
      </c>
      <c r="F464" s="20">
        <f t="shared" si="60"/>
        <v>11.557987493725459</v>
      </c>
      <c r="G464" s="20">
        <f t="shared" si="60"/>
        <v>11.493761605089329</v>
      </c>
      <c r="H464" s="20">
        <f t="shared" si="60"/>
        <v>-0.7</v>
      </c>
      <c r="I464" s="10">
        <f t="shared" si="61"/>
        <v>22.351749098814789</v>
      </c>
      <c r="J464" s="19">
        <f t="shared" si="55"/>
        <v>172.58817433324739</v>
      </c>
      <c r="K464">
        <f t="shared" si="58"/>
        <v>0</v>
      </c>
      <c r="L464" s="5">
        <f t="shared" si="62"/>
        <v>172.58817433324739</v>
      </c>
      <c r="O464" s="12"/>
    </row>
    <row r="465" spans="2:15" x14ac:dyDescent="0.2">
      <c r="B465">
        <f t="shared" si="63"/>
        <v>7.7164616883114059</v>
      </c>
      <c r="C465" s="18">
        <f t="shared" si="59"/>
        <v>0.60884537773443026</v>
      </c>
      <c r="D465" s="2">
        <f t="shared" si="56"/>
        <v>4.6981320313932171</v>
      </c>
      <c r="E465" s="18">
        <f t="shared" si="57"/>
        <v>23.119181239247382</v>
      </c>
      <c r="F465" s="20">
        <f t="shared" si="60"/>
        <v>11.559590619623693</v>
      </c>
      <c r="G465" s="20">
        <f t="shared" si="60"/>
        <v>11.49600717465545</v>
      </c>
      <c r="H465" s="20">
        <f t="shared" si="60"/>
        <v>-0.7</v>
      </c>
      <c r="I465" s="10">
        <f t="shared" si="61"/>
        <v>22.355597794279145</v>
      </c>
      <c r="J465" s="19">
        <f t="shared" si="55"/>
        <v>172.50611389885398</v>
      </c>
      <c r="K465">
        <f t="shared" si="58"/>
        <v>0</v>
      </c>
      <c r="L465" s="5">
        <f t="shared" si="62"/>
        <v>172.50611389885398</v>
      </c>
      <c r="O465" s="12"/>
    </row>
    <row r="466" spans="2:15" x14ac:dyDescent="0.2">
      <c r="B466">
        <f t="shared" si="63"/>
        <v>7.711461688311406</v>
      </c>
      <c r="C466" s="18">
        <f t="shared" si="59"/>
        <v>0.60890539516672781</v>
      </c>
      <c r="D466" s="2">
        <f t="shared" si="56"/>
        <v>4.695550626634339</v>
      </c>
      <c r="E466" s="18">
        <f t="shared" si="57"/>
        <v>23.122381936539288</v>
      </c>
      <c r="F466" s="20">
        <f t="shared" si="60"/>
        <v>11.561190968269646</v>
      </c>
      <c r="G466" s="20">
        <f t="shared" si="60"/>
        <v>11.498231617924761</v>
      </c>
      <c r="H466" s="20">
        <f t="shared" si="60"/>
        <v>-0.7</v>
      </c>
      <c r="I466" s="10">
        <f t="shared" si="61"/>
        <v>22.359422586194409</v>
      </c>
      <c r="J466" s="19">
        <f t="shared" si="55"/>
        <v>172.42383064620293</v>
      </c>
      <c r="K466">
        <f t="shared" si="58"/>
        <v>0</v>
      </c>
      <c r="L466" s="5">
        <f t="shared" si="62"/>
        <v>172.42383064620293</v>
      </c>
      <c r="O466" s="12"/>
    </row>
    <row r="467" spans="2:15" x14ac:dyDescent="0.2">
      <c r="B467">
        <f t="shared" si="63"/>
        <v>7.7064616883114061</v>
      </c>
      <c r="C467" s="18">
        <f t="shared" si="59"/>
        <v>0.60896527437602621</v>
      </c>
      <c r="D467" s="2">
        <f t="shared" si="56"/>
        <v>4.6929675564908893</v>
      </c>
      <c r="E467" s="18">
        <f t="shared" si="57"/>
        <v>23.125577104911223</v>
      </c>
      <c r="F467" s="20">
        <f t="shared" si="60"/>
        <v>11.562788552455611</v>
      </c>
      <c r="G467" s="20">
        <f t="shared" si="60"/>
        <v>11.500435895121448</v>
      </c>
      <c r="H467" s="20">
        <f t="shared" si="60"/>
        <v>-0.7</v>
      </c>
      <c r="I467" s="10">
        <f t="shared" si="61"/>
        <v>22.363224447577061</v>
      </c>
      <c r="J467" s="19">
        <f t="shared" ref="J467:J530" si="64">B467*I467</f>
        <v>172.34133243236164</v>
      </c>
      <c r="K467">
        <f t="shared" si="58"/>
        <v>0</v>
      </c>
      <c r="L467" s="5">
        <f t="shared" si="62"/>
        <v>172.34133243236164</v>
      </c>
      <c r="O467" s="12"/>
    </row>
    <row r="468" spans="2:15" x14ac:dyDescent="0.2">
      <c r="B468">
        <f t="shared" si="63"/>
        <v>7.7014616883114062</v>
      </c>
      <c r="C468" s="18">
        <f t="shared" si="59"/>
        <v>0.60902501599753078</v>
      </c>
      <c r="D468" s="2">
        <f t="shared" ref="D468:D531" si="65">B468*C468</f>
        <v>4.6903828279282243</v>
      </c>
      <c r="E468" s="18">
        <f t="shared" ref="E468:E531" si="66">$E$15*(C468-(B468*$C$12))</f>
        <v>23.128766769771406</v>
      </c>
      <c r="F468" s="20">
        <f t="shared" si="60"/>
        <v>11.564383384885705</v>
      </c>
      <c r="G468" s="20">
        <f t="shared" si="60"/>
        <v>11.502620895278785</v>
      </c>
      <c r="H468" s="20">
        <f t="shared" si="60"/>
        <v>-0.7</v>
      </c>
      <c r="I468" s="10">
        <f t="shared" si="61"/>
        <v>22.36700428016449</v>
      </c>
      <c r="J468" s="19">
        <f t="shared" si="64"/>
        <v>172.25862654598407</v>
      </c>
      <c r="K468">
        <f t="shared" ref="K468:K531" si="67">IF(I468&gt;$L$15,J468,0)</f>
        <v>0</v>
      </c>
      <c r="L468" s="5">
        <f t="shared" si="62"/>
        <v>172.25862654598407</v>
      </c>
      <c r="O468" s="12"/>
    </row>
    <row r="469" spans="2:15" x14ac:dyDescent="0.2">
      <c r="B469">
        <f t="shared" si="63"/>
        <v>7.6964616883114063</v>
      </c>
      <c r="C469" s="18">
        <f t="shared" ref="C469:C532" si="68">$C$10*LN((-B469+$C$5)/$C$11)</f>
        <v>0.6090846206620788</v>
      </c>
      <c r="D469" s="2">
        <f t="shared" si="65"/>
        <v>4.6877964478653755</v>
      </c>
      <c r="E469" s="18">
        <f t="shared" si="66"/>
        <v>23.131950956353329</v>
      </c>
      <c r="F469" s="20">
        <f t="shared" ref="F469:H532" si="69">IF($B469&lt;F$17,(F$12*$C$10*LN((-$B469+F$17)/$C$11))+(($E$14-F$12)*$C$10*LN((-$B469+$C$5)/$C$11))-$C$12*$E$14*$B469,-$C$13)</f>
        <v>11.565975478176664</v>
      </c>
      <c r="G469" s="20">
        <f t="shared" si="69"/>
        <v>11.50478744317769</v>
      </c>
      <c r="H469" s="20">
        <f t="shared" si="69"/>
        <v>-0.7</v>
      </c>
      <c r="I469" s="10">
        <f t="shared" ref="I469:I532" si="70">F469+G469+H469</f>
        <v>22.370762921354356</v>
      </c>
      <c r="J469" s="19">
        <f t="shared" si="64"/>
        <v>172.17571976250116</v>
      </c>
      <c r="K469">
        <f t="shared" si="67"/>
        <v>0</v>
      </c>
      <c r="L469" s="5">
        <f t="shared" ref="L469:L532" si="71">IF(I469&lt;$L$15,J469,0)</f>
        <v>172.17571976250116</v>
      </c>
      <c r="O469" s="12"/>
    </row>
    <row r="470" spans="2:15" x14ac:dyDescent="0.2">
      <c r="B470">
        <f t="shared" si="63"/>
        <v>7.6914616883114064</v>
      </c>
      <c r="C470" s="18">
        <f t="shared" si="68"/>
        <v>0.60914408899617856</v>
      </c>
      <c r="D470" s="2">
        <f t="shared" si="65"/>
        <v>4.6852084231754612</v>
      </c>
      <c r="E470" s="18">
        <f t="shared" si="66"/>
        <v>23.135129689717317</v>
      </c>
      <c r="F470" s="20">
        <f t="shared" si="69"/>
        <v>11.567564844858659</v>
      </c>
      <c r="G470" s="20">
        <f t="shared" si="69"/>
        <v>11.506936305459272</v>
      </c>
      <c r="H470" s="20">
        <f t="shared" si="69"/>
        <v>-0.7</v>
      </c>
      <c r="I470" s="10">
        <f t="shared" si="70"/>
        <v>22.374501150317929</v>
      </c>
      <c r="J470" s="19">
        <f t="shared" si="64"/>
        <v>172.09261839274984</v>
      </c>
      <c r="K470">
        <f t="shared" si="67"/>
        <v>0</v>
      </c>
      <c r="L470" s="5">
        <f t="shared" si="71"/>
        <v>172.09261839274984</v>
      </c>
      <c r="O470" s="12"/>
    </row>
    <row r="471" spans="2:15" x14ac:dyDescent="0.2">
      <c r="B471">
        <f t="shared" si="63"/>
        <v>7.6864616883114065</v>
      </c>
      <c r="C471" s="18">
        <f t="shared" si="68"/>
        <v>0.60920342162204943</v>
      </c>
      <c r="D471" s="2">
        <f t="shared" si="65"/>
        <v>4.6826187606861041</v>
      </c>
      <c r="E471" s="18">
        <f t="shared" si="66"/>
        <v>23.138302994752152</v>
      </c>
      <c r="F471" s="20">
        <f t="shared" si="69"/>
        <v>11.569151497376078</v>
      </c>
      <c r="G471" s="20">
        <f t="shared" si="69"/>
        <v>11.509068196026572</v>
      </c>
      <c r="H471" s="20">
        <f t="shared" si="69"/>
        <v>-0.7</v>
      </c>
      <c r="I471" s="10">
        <f t="shared" si="70"/>
        <v>22.378219693402652</v>
      </c>
      <c r="J471" s="19">
        <f t="shared" si="64"/>
        <v>172.00932832595532</v>
      </c>
      <c r="K471">
        <f t="shared" si="67"/>
        <v>0</v>
      </c>
      <c r="L471" s="5">
        <f t="shared" si="71"/>
        <v>172.00932832595532</v>
      </c>
      <c r="O471" s="12"/>
    </row>
    <row r="472" spans="2:15" x14ac:dyDescent="0.2">
      <c r="B472">
        <f t="shared" si="63"/>
        <v>7.6814616883114066</v>
      </c>
      <c r="C472" s="18">
        <f t="shared" si="68"/>
        <v>0.60926261915766045</v>
      </c>
      <c r="D472" s="2">
        <f t="shared" si="65"/>
        <v>4.6800274671798316</v>
      </c>
      <c r="E472" s="18">
        <f t="shared" si="66"/>
        <v>23.141470896176592</v>
      </c>
      <c r="F472" s="20">
        <f t="shared" si="69"/>
        <v>11.570735448088296</v>
      </c>
      <c r="G472" s="20">
        <f t="shared" si="69"/>
        <v>11.511183780832534</v>
      </c>
      <c r="H472" s="20">
        <f t="shared" si="69"/>
        <v>-0.7</v>
      </c>
      <c r="I472" s="10">
        <f t="shared" si="70"/>
        <v>22.381919228920832</v>
      </c>
      <c r="J472" s="19">
        <f t="shared" si="64"/>
        <v>171.92585506783576</v>
      </c>
      <c r="K472">
        <f t="shared" si="67"/>
        <v>0</v>
      </c>
      <c r="L472" s="5">
        <f t="shared" si="71"/>
        <v>171.92585506783576</v>
      </c>
      <c r="O472" s="12"/>
    </row>
    <row r="473" spans="2:15" x14ac:dyDescent="0.2">
      <c r="B473">
        <f t="shared" si="63"/>
        <v>7.6764616883114067</v>
      </c>
      <c r="C473" s="18">
        <f t="shared" si="68"/>
        <v>0.60932168221676952</v>
      </c>
      <c r="D473" s="2">
        <f t="shared" si="65"/>
        <v>4.6774345493944889</v>
      </c>
      <c r="E473" s="18">
        <f t="shared" si="66"/>
        <v>23.144633418540955</v>
      </c>
      <c r="F473" s="20">
        <f t="shared" si="69"/>
        <v>11.57231670927048</v>
      </c>
      <c r="G473" s="20">
        <f t="shared" si="69"/>
        <v>11.513283682135983</v>
      </c>
      <c r="H473" s="20">
        <f t="shared" si="69"/>
        <v>-0.7</v>
      </c>
      <c r="I473" s="10">
        <f t="shared" si="70"/>
        <v>22.385600391406463</v>
      </c>
      <c r="J473" s="19">
        <f t="shared" si="64"/>
        <v>171.84220377448054</v>
      </c>
      <c r="K473">
        <f t="shared" si="67"/>
        <v>0</v>
      </c>
      <c r="L473" s="5">
        <f t="shared" si="71"/>
        <v>171.84220377448054</v>
      </c>
      <c r="O473" s="12"/>
    </row>
    <row r="474" spans="2:15" x14ac:dyDescent="0.2">
      <c r="B474">
        <f t="shared" si="63"/>
        <v>7.6714616883114068</v>
      </c>
      <c r="C474" s="18">
        <f t="shared" si="68"/>
        <v>0.60938061140896105</v>
      </c>
      <c r="D474" s="2">
        <f t="shared" si="65"/>
        <v>4.6748400140236255</v>
      </c>
      <c r="E474" s="18">
        <f t="shared" si="66"/>
        <v>23.147790586228616</v>
      </c>
      <c r="F474" s="20">
        <f t="shared" si="69"/>
        <v>11.573895293114308</v>
      </c>
      <c r="G474" s="20">
        <f t="shared" si="69"/>
        <v>11.515368482295019</v>
      </c>
      <c r="H474" s="20">
        <f t="shared" si="69"/>
        <v>-0.7</v>
      </c>
      <c r="I474" s="10">
        <f t="shared" si="70"/>
        <v>22.389263775409329</v>
      </c>
      <c r="J474" s="19">
        <f t="shared" si="64"/>
        <v>171.75837928255109</v>
      </c>
      <c r="K474">
        <f t="shared" si="67"/>
        <v>0</v>
      </c>
      <c r="L474" s="5">
        <f t="shared" si="71"/>
        <v>171.75837928255109</v>
      </c>
      <c r="O474" s="12"/>
    </row>
    <row r="475" spans="2:15" x14ac:dyDescent="0.2">
      <c r="B475">
        <f t="shared" si="63"/>
        <v>7.666461688311407</v>
      </c>
      <c r="C475" s="18">
        <f t="shared" si="68"/>
        <v>0.60943940733968405</v>
      </c>
      <c r="D475" s="2">
        <f t="shared" si="65"/>
        <v>4.6722438677168974</v>
      </c>
      <c r="E475" s="18">
        <f t="shared" si="66"/>
        <v>23.150942423457536</v>
      </c>
      <c r="F475" s="20">
        <f t="shared" si="69"/>
        <v>11.57547121172877</v>
      </c>
      <c r="G475" s="20">
        <f t="shared" si="69"/>
        <v>11.517438727156925</v>
      </c>
      <c r="H475" s="20">
        <f t="shared" si="69"/>
        <v>-0.7</v>
      </c>
      <c r="I475" s="10">
        <f t="shared" si="70"/>
        <v>22.392909938885698</v>
      </c>
      <c r="J475" s="19">
        <f t="shared" si="64"/>
        <v>171.67438613627493</v>
      </c>
      <c r="K475">
        <f t="shared" si="67"/>
        <v>0</v>
      </c>
      <c r="L475" s="5">
        <f t="shared" si="71"/>
        <v>171.67438613627493</v>
      </c>
      <c r="O475" s="12"/>
    </row>
    <row r="476" spans="2:15" x14ac:dyDescent="0.2">
      <c r="B476">
        <f t="shared" si="63"/>
        <v>7.6614616883114071</v>
      </c>
      <c r="C476" s="18">
        <f t="shared" si="68"/>
        <v>0.60949807061028938</v>
      </c>
      <c r="D476" s="2">
        <f t="shared" si="65"/>
        <v>4.6696461170804531</v>
      </c>
      <c r="E476" s="18">
        <f t="shared" si="66"/>
        <v>23.154088954281747</v>
      </c>
      <c r="F476" s="20">
        <f t="shared" si="69"/>
        <v>11.577044477140875</v>
      </c>
      <c r="G476" s="20">
        <f t="shared" si="69"/>
        <v>11.519494929094966</v>
      </c>
      <c r="H476" s="20">
        <f t="shared" si="69"/>
        <v>-0.7</v>
      </c>
      <c r="I476" s="10">
        <f t="shared" si="70"/>
        <v>22.396539406235842</v>
      </c>
      <c r="J476" s="19">
        <f t="shared" si="64"/>
        <v>171.59022861163263</v>
      </c>
      <c r="K476">
        <f t="shared" si="67"/>
        <v>0</v>
      </c>
      <c r="L476" s="5">
        <f t="shared" si="71"/>
        <v>171.59022861163263</v>
      </c>
      <c r="O476" s="12"/>
    </row>
    <row r="477" spans="2:15" x14ac:dyDescent="0.2">
      <c r="B477">
        <f t="shared" si="63"/>
        <v>7.6564616883114072</v>
      </c>
      <c r="C477" s="18">
        <f t="shared" si="68"/>
        <v>0.60955660181806648</v>
      </c>
      <c r="D477" s="2">
        <f t="shared" si="65"/>
        <v>4.6670467686773174</v>
      </c>
      <c r="E477" s="18">
        <f t="shared" si="66"/>
        <v>23.157230202592835</v>
      </c>
      <c r="F477" s="20">
        <f t="shared" si="69"/>
        <v>11.578615101296419</v>
      </c>
      <c r="G477" s="20">
        <f t="shared" si="69"/>
        <v>11.521537569735393</v>
      </c>
      <c r="H477" s="20">
        <f t="shared" si="69"/>
        <v>-0.7</v>
      </c>
      <c r="I477" s="10">
        <f t="shared" si="70"/>
        <v>22.400152671031815</v>
      </c>
      <c r="J477" s="19">
        <f t="shared" si="64"/>
        <v>171.50591073808152</v>
      </c>
      <c r="K477">
        <f t="shared" si="67"/>
        <v>0</v>
      </c>
      <c r="L477" s="5">
        <f t="shared" si="71"/>
        <v>171.50591073808152</v>
      </c>
      <c r="O477" s="12"/>
    </row>
    <row r="478" spans="2:15" x14ac:dyDescent="0.2">
      <c r="B478">
        <f t="shared" si="63"/>
        <v>7.6514616883114073</v>
      </c>
      <c r="C478" s="18">
        <f t="shared" si="68"/>
        <v>0.6096150015562799</v>
      </c>
      <c r="D478" s="2">
        <f t="shared" si="65"/>
        <v>4.6644458290277742</v>
      </c>
      <c r="E478" s="18">
        <f t="shared" si="66"/>
        <v>23.160366192121373</v>
      </c>
      <c r="F478" s="20">
        <f t="shared" si="69"/>
        <v>11.580183096060686</v>
      </c>
      <c r="G478" s="20">
        <f t="shared" si="69"/>
        <v>11.523567102411752</v>
      </c>
      <c r="H478" s="20">
        <f t="shared" si="69"/>
        <v>-0.7</v>
      </c>
      <c r="I478" s="10">
        <f t="shared" si="70"/>
        <v>22.403750198472441</v>
      </c>
      <c r="J478" s="19">
        <f t="shared" si="64"/>
        <v>171.42143631811098</v>
      </c>
      <c r="K478">
        <f t="shared" si="67"/>
        <v>0</v>
      </c>
      <c r="L478" s="5">
        <f t="shared" si="71"/>
        <v>171.42143631811098</v>
      </c>
      <c r="O478" s="12"/>
    </row>
    <row r="479" spans="2:15" x14ac:dyDescent="0.2">
      <c r="B479">
        <f t="shared" si="63"/>
        <v>7.6464616883114074</v>
      </c>
      <c r="C479" s="18">
        <f t="shared" si="68"/>
        <v>0.60967327041420594</v>
      </c>
      <c r="D479" s="2">
        <f t="shared" si="65"/>
        <v>4.6618433046097465</v>
      </c>
      <c r="E479" s="18">
        <f t="shared" si="66"/>
        <v>23.163496946438414</v>
      </c>
      <c r="F479" s="20">
        <f t="shared" si="69"/>
        <v>11.581748473219207</v>
      </c>
      <c r="G479" s="20">
        <f t="shared" si="69"/>
        <v>11.525583954378671</v>
      </c>
      <c r="H479" s="20">
        <f t="shared" si="69"/>
        <v>-0.7</v>
      </c>
      <c r="I479" s="10">
        <f t="shared" si="70"/>
        <v>22.407332427597879</v>
      </c>
      <c r="J479" s="19">
        <f t="shared" si="64"/>
        <v>171.33680894488504</v>
      </c>
      <c r="K479">
        <f t="shared" si="67"/>
        <v>0</v>
      </c>
      <c r="L479" s="5">
        <f t="shared" si="71"/>
        <v>171.33680894488504</v>
      </c>
      <c r="O479" s="12"/>
    </row>
    <row r="480" spans="2:15" x14ac:dyDescent="0.2">
      <c r="B480">
        <f t="shared" si="63"/>
        <v>7.6414616883114075</v>
      </c>
      <c r="C480" s="18">
        <f t="shared" si="68"/>
        <v>0.60973140897716738</v>
      </c>
      <c r="D480" s="2">
        <f t="shared" si="65"/>
        <v>4.6592392018591591</v>
      </c>
      <c r="E480" s="18">
        <f t="shared" si="66"/>
        <v>23.166622488956872</v>
      </c>
      <c r="F480" s="20">
        <f t="shared" si="69"/>
        <v>11.583311244478434</v>
      </c>
      <c r="G480" s="20">
        <f t="shared" si="69"/>
        <v>11.527588528812784</v>
      </c>
      <c r="H480" s="20">
        <f t="shared" si="69"/>
        <v>-0.7</v>
      </c>
      <c r="I480" s="10">
        <f t="shared" si="70"/>
        <v>22.410899773291217</v>
      </c>
      <c r="J480" s="19">
        <f t="shared" si="64"/>
        <v>171.25203201819164</v>
      </c>
      <c r="K480">
        <f t="shared" si="67"/>
        <v>0</v>
      </c>
      <c r="L480" s="5">
        <f t="shared" si="71"/>
        <v>171.25203201819164</v>
      </c>
      <c r="O480" s="12"/>
    </row>
    <row r="481" spans="2:15" x14ac:dyDescent="0.2">
      <c r="B481">
        <f t="shared" si="63"/>
        <v>7.6364616883114076</v>
      </c>
      <c r="C481" s="18">
        <f t="shared" si="68"/>
        <v>0.60978941782656926</v>
      </c>
      <c r="D481" s="2">
        <f t="shared" si="65"/>
        <v>4.656633527170313</v>
      </c>
      <c r="E481" s="18">
        <f t="shared" si="66"/>
        <v>23.169742842932944</v>
      </c>
      <c r="F481" s="20">
        <f t="shared" si="69"/>
        <v>11.584871421466474</v>
      </c>
      <c r="G481" s="20">
        <f t="shared" si="69"/>
        <v>11.529581206624961</v>
      </c>
      <c r="H481" s="20">
        <f t="shared" si="69"/>
        <v>-0.7</v>
      </c>
      <c r="I481" s="10">
        <f t="shared" si="70"/>
        <v>22.414452628091436</v>
      </c>
      <c r="J481" s="19">
        <f t="shared" si="64"/>
        <v>171.1671087588912</v>
      </c>
      <c r="K481">
        <f t="shared" si="67"/>
        <v>0</v>
      </c>
      <c r="L481" s="5">
        <f t="shared" si="71"/>
        <v>171.1671087588912</v>
      </c>
      <c r="O481" s="12"/>
    </row>
    <row r="482" spans="2:15" x14ac:dyDescent="0.2">
      <c r="B482">
        <f t="shared" si="63"/>
        <v>7.6314616883114077</v>
      </c>
      <c r="C482" s="18">
        <f t="shared" si="68"/>
        <v>0.60984729753993405</v>
      </c>
      <c r="D482" s="2">
        <f t="shared" si="65"/>
        <v>4.6540262868962543</v>
      </c>
      <c r="E482" s="18">
        <f t="shared" si="66"/>
        <v>23.172858031467534</v>
      </c>
      <c r="F482" s="20">
        <f t="shared" si="69"/>
        <v>11.586429015733769</v>
      </c>
      <c r="G482" s="20">
        <f t="shared" si="69"/>
        <v>11.531562348104792</v>
      </c>
      <c r="H482" s="20">
        <f t="shared" si="69"/>
        <v>-0.7</v>
      </c>
      <c r="I482" s="10">
        <f t="shared" si="70"/>
        <v>22.417991363838564</v>
      </c>
      <c r="J482" s="19">
        <f t="shared" si="64"/>
        <v>171.08204222203</v>
      </c>
      <c r="K482">
        <f t="shared" si="67"/>
        <v>0</v>
      </c>
      <c r="L482" s="5">
        <f t="shared" si="71"/>
        <v>171.08204222203</v>
      </c>
      <c r="O482" s="12"/>
    </row>
    <row r="483" spans="2:15" x14ac:dyDescent="0.2">
      <c r="B483">
        <f t="shared" si="63"/>
        <v>7.6264616883114078</v>
      </c>
      <c r="C483" s="18">
        <f t="shared" si="68"/>
        <v>0.60990504869093565</v>
      </c>
      <c r="D483" s="2">
        <f t="shared" si="65"/>
        <v>4.6514174873491241</v>
      </c>
      <c r="E483" s="18">
        <f t="shared" si="66"/>
        <v>23.175968077507601</v>
      </c>
      <c r="F483" s="20">
        <f t="shared" si="69"/>
        <v>11.587984038753799</v>
      </c>
      <c r="G483" s="20">
        <f t="shared" si="69"/>
        <v>11.533532294415608</v>
      </c>
      <c r="H483" s="20">
        <f t="shared" si="69"/>
        <v>-0.7</v>
      </c>
      <c r="I483" s="10">
        <f t="shared" si="70"/>
        <v>22.421516333169407</v>
      </c>
      <c r="J483" s="19">
        <f t="shared" si="64"/>
        <v>170.99683530876496</v>
      </c>
      <c r="K483">
        <f t="shared" si="67"/>
        <v>0</v>
      </c>
      <c r="L483" s="5">
        <f t="shared" si="71"/>
        <v>170.99683530876496</v>
      </c>
      <c r="O483" s="12"/>
    </row>
    <row r="484" spans="2:15" x14ac:dyDescent="0.2">
      <c r="B484">
        <f t="shared" si="63"/>
        <v>7.6214616883114079</v>
      </c>
      <c r="C484" s="18">
        <f t="shared" si="68"/>
        <v>0.60996267184943365</v>
      </c>
      <c r="D484" s="2">
        <f t="shared" si="65"/>
        <v>4.6488071348005215</v>
      </c>
      <c r="E484" s="18">
        <f t="shared" si="66"/>
        <v>23.17907300384752</v>
      </c>
      <c r="F484" s="20">
        <f t="shared" si="69"/>
        <v>11.58953650192376</v>
      </c>
      <c r="G484" s="20">
        <f t="shared" si="69"/>
        <v>11.535491368956063</v>
      </c>
      <c r="H484" s="20">
        <f t="shared" si="69"/>
        <v>-0.7</v>
      </c>
      <c r="I484" s="10">
        <f t="shared" si="70"/>
        <v>22.425027870879823</v>
      </c>
      <c r="J484" s="19">
        <f t="shared" si="64"/>
        <v>170.91149077722611</v>
      </c>
      <c r="K484">
        <f t="shared" si="67"/>
        <v>0</v>
      </c>
      <c r="L484" s="5">
        <f t="shared" si="71"/>
        <v>170.91149077722611</v>
      </c>
      <c r="O484" s="12"/>
    </row>
    <row r="485" spans="2:15" x14ac:dyDescent="0.2">
      <c r="B485">
        <f t="shared" si="63"/>
        <v>7.616461688311408</v>
      </c>
      <c r="C485" s="18">
        <f t="shared" si="68"/>
        <v>0.61002016758150712</v>
      </c>
      <c r="D485" s="2">
        <f t="shared" si="65"/>
        <v>4.6461952354818541</v>
      </c>
      <c r="E485" s="18">
        <f t="shared" si="66"/>
        <v>23.182172833130462</v>
      </c>
      <c r="F485" s="20">
        <f t="shared" si="69"/>
        <v>11.591086416565231</v>
      </c>
      <c r="G485" s="20">
        <f t="shared" si="69"/>
        <v>11.53743987860234</v>
      </c>
      <c r="H485" s="20">
        <f t="shared" si="69"/>
        <v>-0.7</v>
      </c>
      <c r="I485" s="10">
        <f t="shared" si="70"/>
        <v>22.428526295167572</v>
      </c>
      <c r="J485" s="19">
        <f t="shared" si="64"/>
        <v>170.82601125242883</v>
      </c>
      <c r="K485">
        <f t="shared" si="67"/>
        <v>0</v>
      </c>
      <c r="L485" s="5">
        <f t="shared" si="71"/>
        <v>170.82601125242883</v>
      </c>
      <c r="O485" s="12"/>
    </row>
    <row r="486" spans="2:15" x14ac:dyDescent="0.2">
      <c r="B486">
        <f t="shared" ref="B486:B549" si="72">B485-$C$16</f>
        <v>7.6114616883114081</v>
      </c>
      <c r="C486" s="18">
        <f t="shared" si="68"/>
        <v>0.61007753644948826</v>
      </c>
      <c r="D486" s="2">
        <f t="shared" si="65"/>
        <v>4.6435817955846863</v>
      </c>
      <c r="E486" s="18">
        <f t="shared" si="66"/>
        <v>23.185267587849701</v>
      </c>
      <c r="F486" s="20">
        <f t="shared" si="69"/>
        <v>11.592633793924852</v>
      </c>
      <c r="G486" s="20">
        <f t="shared" si="69"/>
        <v>11.539378114843302</v>
      </c>
      <c r="H486" s="20">
        <f t="shared" si="69"/>
        <v>-0.7</v>
      </c>
      <c r="I486" s="10">
        <f t="shared" si="70"/>
        <v>22.432011908768157</v>
      </c>
      <c r="J486" s="19">
        <f t="shared" si="64"/>
        <v>170.74039923533408</v>
      </c>
      <c r="K486">
        <f t="shared" si="67"/>
        <v>0</v>
      </c>
      <c r="L486" s="5">
        <f t="shared" si="71"/>
        <v>170.74039923533408</v>
      </c>
      <c r="O486" s="12"/>
    </row>
    <row r="487" spans="2:15" x14ac:dyDescent="0.2">
      <c r="B487">
        <f t="shared" si="72"/>
        <v>7.6064616883114082</v>
      </c>
      <c r="C487" s="18">
        <f t="shared" si="68"/>
        <v>0.61013477901199475</v>
      </c>
      <c r="D487" s="2">
        <f t="shared" si="65"/>
        <v>4.6409668212610855</v>
      </c>
      <c r="E487" s="18">
        <f t="shared" si="66"/>
        <v>23.188357290349963</v>
      </c>
      <c r="F487" s="20">
        <f t="shared" si="69"/>
        <v>11.594178645174983</v>
      </c>
      <c r="G487" s="20">
        <f t="shared" si="69"/>
        <v>11.541306354819501</v>
      </c>
      <c r="H487" s="20">
        <f t="shared" si="69"/>
        <v>-0.7</v>
      </c>
      <c r="I487" s="10">
        <f t="shared" si="70"/>
        <v>22.435484999994483</v>
      </c>
      <c r="J487" s="19">
        <f t="shared" si="64"/>
        <v>170.65465711114331</v>
      </c>
      <c r="K487">
        <f t="shared" si="67"/>
        <v>0</v>
      </c>
      <c r="L487" s="5">
        <f t="shared" si="71"/>
        <v>170.65465711114331</v>
      </c>
      <c r="O487" s="12"/>
    </row>
    <row r="488" spans="2:15" x14ac:dyDescent="0.2">
      <c r="B488">
        <f t="shared" si="72"/>
        <v>7.6014616883114083</v>
      </c>
      <c r="C488" s="18">
        <f t="shared" si="68"/>
        <v>0.61019189582396283</v>
      </c>
      <c r="D488" s="2">
        <f t="shared" si="65"/>
        <v>4.6383503186239592</v>
      </c>
      <c r="E488" s="18">
        <f t="shared" si="66"/>
        <v>23.191441962828687</v>
      </c>
      <c r="F488" s="20">
        <f t="shared" si="69"/>
        <v>11.595720981414344</v>
      </c>
      <c r="G488" s="20">
        <f t="shared" si="69"/>
        <v>11.543224862275627</v>
      </c>
      <c r="H488" s="20">
        <f t="shared" si="69"/>
        <v>-0.7</v>
      </c>
      <c r="I488" s="10">
        <f t="shared" si="70"/>
        <v>22.438945843689972</v>
      </c>
      <c r="J488" s="19">
        <f t="shared" si="64"/>
        <v>170.56878715690382</v>
      </c>
      <c r="K488">
        <f t="shared" si="67"/>
        <v>0</v>
      </c>
      <c r="L488" s="5">
        <f t="shared" si="71"/>
        <v>170.56878715690382</v>
      </c>
      <c r="O488" s="12"/>
    </row>
    <row r="489" spans="2:15" x14ac:dyDescent="0.2">
      <c r="B489">
        <f t="shared" si="72"/>
        <v>7.5964616883114084</v>
      </c>
      <c r="C489" s="18">
        <f t="shared" si="68"/>
        <v>0.61024888743667971</v>
      </c>
      <c r="D489" s="2">
        <f t="shared" si="65"/>
        <v>4.6357322937473988</v>
      </c>
      <c r="E489" s="18">
        <f t="shared" si="66"/>
        <v>23.194521627337362</v>
      </c>
      <c r="F489" s="20">
        <f t="shared" si="69"/>
        <v>11.597260813668681</v>
      </c>
      <c r="G489" s="20">
        <f t="shared" si="69"/>
        <v>11.545133888434963</v>
      </c>
      <c r="H489" s="20">
        <f t="shared" si="69"/>
        <v>-0.7</v>
      </c>
      <c r="I489" s="10">
        <f t="shared" si="70"/>
        <v>22.442394702103645</v>
      </c>
      <c r="J489" s="19">
        <f t="shared" si="64"/>
        <v>170.48279154849325</v>
      </c>
      <c r="K489">
        <f t="shared" si="67"/>
        <v>0</v>
      </c>
      <c r="L489" s="5">
        <f t="shared" si="71"/>
        <v>170.48279154849325</v>
      </c>
      <c r="O489" s="12"/>
    </row>
    <row r="490" spans="2:15" x14ac:dyDescent="0.2">
      <c r="B490">
        <f t="shared" si="72"/>
        <v>7.5914616883114086</v>
      </c>
      <c r="C490" s="18">
        <f t="shared" si="68"/>
        <v>0.61030575439781498</v>
      </c>
      <c r="D490" s="2">
        <f t="shared" si="65"/>
        <v>4.633112752667004</v>
      </c>
      <c r="E490" s="18">
        <f t="shared" si="66"/>
        <v>23.197596305782774</v>
      </c>
      <c r="F490" s="20">
        <f t="shared" si="69"/>
        <v>11.598798152891387</v>
      </c>
      <c r="G490" s="20">
        <f t="shared" si="69"/>
        <v>11.547033672803318</v>
      </c>
      <c r="H490" s="20">
        <f t="shared" si="69"/>
        <v>-0.7</v>
      </c>
      <c r="I490" s="10">
        <f t="shared" si="70"/>
        <v>22.445831825694707</v>
      </c>
      <c r="J490" s="19">
        <f t="shared" si="64"/>
        <v>170.3966723670423</v>
      </c>
      <c r="K490">
        <f t="shared" si="67"/>
        <v>0</v>
      </c>
      <c r="L490" s="5">
        <f t="shared" si="71"/>
        <v>170.3966723670423</v>
      </c>
      <c r="O490" s="12"/>
    </row>
    <row r="491" spans="2:15" x14ac:dyDescent="0.2">
      <c r="B491">
        <f t="shared" si="72"/>
        <v>7.5864616883114087</v>
      </c>
      <c r="C491" s="18">
        <f t="shared" si="68"/>
        <v>0.61036249725145275</v>
      </c>
      <c r="D491" s="2">
        <f t="shared" si="65"/>
        <v>4.6304917013802234</v>
      </c>
      <c r="E491" s="18">
        <f t="shared" si="66"/>
        <v>23.200666019928285</v>
      </c>
      <c r="F491" s="20">
        <f t="shared" si="69"/>
        <v>11.600333009964142</v>
      </c>
      <c r="G491" s="20">
        <f t="shared" si="69"/>
        <v>11.548924443909243</v>
      </c>
      <c r="H491" s="20">
        <f t="shared" si="69"/>
        <v>-0.7</v>
      </c>
      <c r="I491" s="10">
        <f t="shared" si="70"/>
        <v>22.449257453873386</v>
      </c>
      <c r="J491" s="19">
        <f t="shared" si="64"/>
        <v>170.31043160484975</v>
      </c>
      <c r="K491">
        <f t="shared" si="67"/>
        <v>0</v>
      </c>
      <c r="L491" s="5">
        <f t="shared" si="71"/>
        <v>170.31043160484975</v>
      </c>
      <c r="O491" s="12"/>
    </row>
    <row r="492" spans="2:15" x14ac:dyDescent="0.2">
      <c r="B492">
        <f t="shared" si="72"/>
        <v>7.5814616883114088</v>
      </c>
      <c r="C492" s="18">
        <f t="shared" si="68"/>
        <v>0.61041911653812231</v>
      </c>
      <c r="D492" s="2">
        <f t="shared" si="65"/>
        <v>4.6278691458466712</v>
      </c>
      <c r="E492" s="18">
        <f t="shared" si="66"/>
        <v>23.203730791395067</v>
      </c>
      <c r="F492" s="20">
        <f t="shared" si="69"/>
        <v>11.601865395697534</v>
      </c>
      <c r="G492" s="20">
        <f t="shared" si="69"/>
        <v>11.550806419986412</v>
      </c>
      <c r="H492" s="20">
        <f t="shared" si="69"/>
        <v>-0.7</v>
      </c>
      <c r="I492" s="10">
        <f t="shared" si="70"/>
        <v>22.452671815683946</v>
      </c>
      <c r="J492" s="19">
        <f t="shared" si="64"/>
        <v>170.22407117083719</v>
      </c>
      <c r="K492">
        <f t="shared" si="67"/>
        <v>0</v>
      </c>
      <c r="L492" s="5">
        <f t="shared" si="71"/>
        <v>170.22407117083719</v>
      </c>
      <c r="O492" s="12"/>
    </row>
    <row r="493" spans="2:15" x14ac:dyDescent="0.2">
      <c r="B493">
        <f t="shared" si="72"/>
        <v>7.5764616883114089</v>
      </c>
      <c r="C493" s="18">
        <f t="shared" si="68"/>
        <v>0.61047561279482987</v>
      </c>
      <c r="D493" s="2">
        <f t="shared" si="65"/>
        <v>4.6252450919884582</v>
      </c>
      <c r="E493" s="18">
        <f t="shared" si="66"/>
        <v>23.206790641663368</v>
      </c>
      <c r="F493" s="20">
        <f t="shared" si="69"/>
        <v>11.603395320831686</v>
      </c>
      <c r="G493" s="20">
        <f t="shared" si="69"/>
        <v>11.552679809603605</v>
      </c>
      <c r="H493" s="20">
        <f t="shared" si="69"/>
        <v>-0.7</v>
      </c>
      <c r="I493" s="10">
        <f t="shared" si="70"/>
        <v>22.456075130435291</v>
      </c>
      <c r="J493" s="19">
        <f t="shared" si="64"/>
        <v>170.13759289558561</v>
      </c>
      <c r="K493">
        <f t="shared" si="67"/>
        <v>0</v>
      </c>
      <c r="L493" s="5">
        <f t="shared" si="71"/>
        <v>170.13759289558561</v>
      </c>
      <c r="O493" s="12"/>
    </row>
    <row r="494" spans="2:15" x14ac:dyDescent="0.2">
      <c r="B494">
        <f t="shared" si="72"/>
        <v>7.571461688311409</v>
      </c>
      <c r="C494" s="18">
        <f t="shared" si="68"/>
        <v>0.61053198655508811</v>
      </c>
      <c r="D494" s="2">
        <f t="shared" si="65"/>
        <v>4.6226195456905055</v>
      </c>
      <c r="E494" s="18">
        <f t="shared" si="66"/>
        <v>23.209845592073698</v>
      </c>
      <c r="F494" s="20">
        <f t="shared" si="69"/>
        <v>11.604922796036849</v>
      </c>
      <c r="G494" s="20">
        <f t="shared" si="69"/>
        <v>11.554544812246931</v>
      </c>
      <c r="H494" s="20">
        <f t="shared" si="69"/>
        <v>-0.7</v>
      </c>
      <c r="I494" s="10">
        <f t="shared" si="70"/>
        <v>22.459467608283781</v>
      </c>
      <c r="J494" s="19">
        <f t="shared" si="64"/>
        <v>170.05099853599171</v>
      </c>
      <c r="K494">
        <f t="shared" si="67"/>
        <v>0</v>
      </c>
      <c r="L494" s="5">
        <f t="shared" si="71"/>
        <v>170.05099853599171</v>
      </c>
      <c r="O494" s="12"/>
    </row>
    <row r="495" spans="2:15" x14ac:dyDescent="0.2">
      <c r="B495">
        <f t="shared" si="72"/>
        <v>7.5664616883114091</v>
      </c>
      <c r="C495" s="18">
        <f t="shared" si="68"/>
        <v>0.61058823834894715</v>
      </c>
      <c r="D495" s="2">
        <f t="shared" si="65"/>
        <v>4.6199925128008639</v>
      </c>
      <c r="E495" s="18">
        <f t="shared" si="66"/>
        <v>23.212895663828061</v>
      </c>
      <c r="F495" s="20">
        <f t="shared" si="69"/>
        <v>11.606447831914032</v>
      </c>
      <c r="G495" s="20">
        <f t="shared" si="69"/>
        <v>11.556401618858724</v>
      </c>
      <c r="H495" s="20">
        <f t="shared" si="69"/>
        <v>-0.7</v>
      </c>
      <c r="I495" s="10">
        <f t="shared" si="70"/>
        <v>22.462849450772755</v>
      </c>
      <c r="J495" s="19">
        <f t="shared" si="64"/>
        <v>169.96428977957902</v>
      </c>
      <c r="K495">
        <f t="shared" si="67"/>
        <v>0</v>
      </c>
      <c r="L495" s="5">
        <f t="shared" si="71"/>
        <v>169.96428977957902</v>
      </c>
      <c r="O495" s="12"/>
    </row>
    <row r="496" spans="2:15" x14ac:dyDescent="0.2">
      <c r="B496">
        <f t="shared" si="72"/>
        <v>7.5614616883114092</v>
      </c>
      <c r="C496" s="18">
        <f t="shared" si="68"/>
        <v>0.61064436870302408</v>
      </c>
      <c r="D496" s="2">
        <f t="shared" si="65"/>
        <v>4.6173639991310234</v>
      </c>
      <c r="E496" s="18">
        <f t="shared" si="66"/>
        <v>23.215940877991137</v>
      </c>
      <c r="F496" s="20">
        <f t="shared" si="69"/>
        <v>11.607970438995569</v>
      </c>
      <c r="G496" s="20">
        <f t="shared" si="69"/>
        <v>11.558250412336763</v>
      </c>
      <c r="H496" s="20">
        <f t="shared" si="69"/>
        <v>-0.7</v>
      </c>
      <c r="I496" s="10">
        <f t="shared" si="70"/>
        <v>22.466220851332334</v>
      </c>
      <c r="J496" s="19">
        <f t="shared" si="64"/>
        <v>169.87746824849236</v>
      </c>
      <c r="K496">
        <f t="shared" si="67"/>
        <v>0</v>
      </c>
      <c r="L496" s="5">
        <f t="shared" si="71"/>
        <v>169.87746824849236</v>
      </c>
      <c r="O496" s="12"/>
    </row>
    <row r="497" spans="2:15" x14ac:dyDescent="0.2">
      <c r="B497">
        <f t="shared" si="72"/>
        <v>7.5564616883114093</v>
      </c>
      <c r="C497" s="18">
        <f t="shared" si="68"/>
        <v>0.61070037814053246</v>
      </c>
      <c r="D497" s="2">
        <f t="shared" si="65"/>
        <v>4.6147340104562238</v>
      </c>
      <c r="E497" s="18">
        <f t="shared" si="66"/>
        <v>23.218981255491471</v>
      </c>
      <c r="F497" s="20">
        <f t="shared" si="69"/>
        <v>11.609490627745735</v>
      </c>
      <c r="G497" s="20">
        <f t="shared" si="69"/>
        <v>11.560091367997424</v>
      </c>
      <c r="H497" s="20">
        <f t="shared" si="69"/>
        <v>-0.7</v>
      </c>
      <c r="I497" s="10">
        <f t="shared" si="70"/>
        <v>22.469581995743159</v>
      </c>
      <c r="J497" s="19">
        <f t="shared" si="64"/>
        <v>169.79053550320501</v>
      </c>
      <c r="K497">
        <f t="shared" si="67"/>
        <v>0</v>
      </c>
      <c r="L497" s="5">
        <f t="shared" si="71"/>
        <v>169.79053550320501</v>
      </c>
      <c r="O497" s="12"/>
    </row>
    <row r="498" spans="2:15" x14ac:dyDescent="0.2">
      <c r="B498">
        <f t="shared" si="72"/>
        <v>7.5514616883114094</v>
      </c>
      <c r="C498" s="18">
        <f t="shared" si="68"/>
        <v>0.61075626718131237</v>
      </c>
      <c r="D498" s="2">
        <f t="shared" si="65"/>
        <v>4.6121025525157675</v>
      </c>
      <c r="E498" s="18">
        <f t="shared" si="66"/>
        <v>23.222016817122668</v>
      </c>
      <c r="F498" s="20">
        <f t="shared" si="69"/>
        <v>11.611008408561334</v>
      </c>
      <c r="G498" s="20">
        <f t="shared" si="69"/>
        <v>11.56192465400575</v>
      </c>
      <c r="H498" s="20">
        <f t="shared" si="69"/>
        <v>-0.7</v>
      </c>
      <c r="I498" s="10">
        <f t="shared" si="70"/>
        <v>22.472933062567083</v>
      </c>
      <c r="J498" s="19">
        <f t="shared" si="64"/>
        <v>169.70349304596212</v>
      </c>
      <c r="K498">
        <f t="shared" si="67"/>
        <v>0</v>
      </c>
      <c r="L498" s="5">
        <f t="shared" si="71"/>
        <v>169.70349304596212</v>
      </c>
      <c r="O498" s="12"/>
    </row>
    <row r="499" spans="2:15" x14ac:dyDescent="0.2">
      <c r="B499">
        <f t="shared" si="72"/>
        <v>7.5464616883114095</v>
      </c>
      <c r="C499" s="18">
        <f t="shared" si="68"/>
        <v>0.6108120363418581</v>
      </c>
      <c r="D499" s="2">
        <f t="shared" si="65"/>
        <v>4.6094696310133081</v>
      </c>
      <c r="E499" s="18">
        <f t="shared" si="66"/>
        <v>23.225047583544498</v>
      </c>
      <c r="F499" s="20">
        <f t="shared" si="69"/>
        <v>11.612523791772251</v>
      </c>
      <c r="G499" s="20">
        <f t="shared" si="69"/>
        <v>11.56375043177526</v>
      </c>
      <c r="H499" s="20">
        <f t="shared" si="69"/>
        <v>-0.7</v>
      </c>
      <c r="I499" s="10">
        <f t="shared" si="70"/>
        <v>22.476274223547509</v>
      </c>
      <c r="J499" s="19">
        <f t="shared" si="64"/>
        <v>169.61634232398256</v>
      </c>
      <c r="K499">
        <f t="shared" si="67"/>
        <v>0</v>
      </c>
      <c r="L499" s="5">
        <f t="shared" si="71"/>
        <v>169.61634232398256</v>
      </c>
      <c r="O499" s="12"/>
    </row>
    <row r="500" spans="2:15" x14ac:dyDescent="0.2">
      <c r="B500">
        <f t="shared" si="72"/>
        <v>7.5414616883114096</v>
      </c>
      <c r="C500" s="18">
        <f t="shared" si="68"/>
        <v>0.61086768613534792</v>
      </c>
      <c r="D500" s="2">
        <f t="shared" si="65"/>
        <v>4.6068352516171656</v>
      </c>
      <c r="E500" s="18">
        <f t="shared" si="66"/>
        <v>23.228073575284093</v>
      </c>
      <c r="F500" s="20">
        <f t="shared" si="69"/>
        <v>11.614036787642046</v>
      </c>
      <c r="G500" s="20">
        <f t="shared" si="69"/>
        <v>11.565568856340043</v>
      </c>
      <c r="H500" s="20">
        <f t="shared" si="69"/>
        <v>-0.7</v>
      </c>
      <c r="I500" s="10">
        <f t="shared" si="70"/>
        <v>22.47960564398209</v>
      </c>
      <c r="J500" s="19">
        <f t="shared" si="64"/>
        <v>169.52908473243986</v>
      </c>
      <c r="K500">
        <f t="shared" si="67"/>
        <v>0</v>
      </c>
      <c r="L500" s="5">
        <f t="shared" si="71"/>
        <v>169.52908473243986</v>
      </c>
      <c r="O500" s="12"/>
    </row>
    <row r="501" spans="2:15" x14ac:dyDescent="0.2">
      <c r="B501">
        <f t="shared" si="72"/>
        <v>7.5364616883114097</v>
      </c>
      <c r="C501" s="18">
        <f t="shared" si="68"/>
        <v>0.61092321707167174</v>
      </c>
      <c r="D501" s="2">
        <f t="shared" si="65"/>
        <v>4.6041994199606089</v>
      </c>
      <c r="E501" s="18">
        <f t="shared" si="66"/>
        <v>23.231094812737044</v>
      </c>
      <c r="F501" s="20">
        <f t="shared" si="69"/>
        <v>11.615547406368522</v>
      </c>
      <c r="G501" s="20">
        <f t="shared" si="69"/>
        <v>11.567380076701406</v>
      </c>
      <c r="H501" s="20">
        <f t="shared" si="69"/>
        <v>-0.7</v>
      </c>
      <c r="I501" s="10">
        <f t="shared" si="70"/>
        <v>22.482927483069929</v>
      </c>
      <c r="J501" s="19">
        <f t="shared" si="64"/>
        <v>169.4417216172402</v>
      </c>
      <c r="K501">
        <f t="shared" si="67"/>
        <v>0</v>
      </c>
      <c r="L501" s="5">
        <f t="shared" si="71"/>
        <v>169.4417216172402</v>
      </c>
      <c r="O501" s="12"/>
    </row>
    <row r="502" spans="2:15" x14ac:dyDescent="0.2">
      <c r="B502">
        <f t="shared" si="72"/>
        <v>7.5314616883114098</v>
      </c>
      <c r="C502" s="18">
        <f t="shared" si="68"/>
        <v>0.61097862965745942</v>
      </c>
      <c r="D502" s="2">
        <f t="shared" si="65"/>
        <v>4.6015621416421606</v>
      </c>
      <c r="E502" s="18">
        <f t="shared" si="66"/>
        <v>23.234111316168551</v>
      </c>
      <c r="F502" s="20">
        <f t="shared" si="69"/>
        <v>11.617055658084277</v>
      </c>
      <c r="G502" s="20">
        <f t="shared" si="69"/>
        <v>11.569184236151104</v>
      </c>
      <c r="H502" s="20">
        <f t="shared" si="69"/>
        <v>-0.7</v>
      </c>
      <c r="I502" s="10">
        <f t="shared" si="70"/>
        <v>22.486239894235382</v>
      </c>
      <c r="J502" s="19">
        <f t="shared" si="64"/>
        <v>169.35425427761339</v>
      </c>
      <c r="K502">
        <f t="shared" si="67"/>
        <v>0</v>
      </c>
      <c r="L502" s="5">
        <f t="shared" si="71"/>
        <v>169.35425427761339</v>
      </c>
      <c r="O502" s="12"/>
    </row>
    <row r="503" spans="2:15" x14ac:dyDescent="0.2">
      <c r="B503">
        <f t="shared" si="72"/>
        <v>7.5264616883114099</v>
      </c>
      <c r="C503" s="18">
        <f t="shared" si="68"/>
        <v>0.61103392439610837</v>
      </c>
      <c r="D503" s="2">
        <f t="shared" si="65"/>
        <v>4.5989234222258801</v>
      </c>
      <c r="E503" s="18">
        <f t="shared" si="66"/>
        <v>23.23712310571451</v>
      </c>
      <c r="F503" s="20">
        <f t="shared" si="69"/>
        <v>11.618561552857257</v>
      </c>
      <c r="G503" s="20">
        <f t="shared" si="69"/>
        <v>11.570981472573056</v>
      </c>
      <c r="H503" s="20">
        <f t="shared" si="69"/>
        <v>-0.7</v>
      </c>
      <c r="I503" s="10">
        <f t="shared" si="70"/>
        <v>22.489543025430311</v>
      </c>
      <c r="J503" s="19">
        <f t="shared" si="64"/>
        <v>169.26668396853231</v>
      </c>
      <c r="K503">
        <f t="shared" si="67"/>
        <v>0</v>
      </c>
      <c r="L503" s="5">
        <f t="shared" si="71"/>
        <v>169.26668396853231</v>
      </c>
      <c r="O503" s="12"/>
    </row>
    <row r="504" spans="2:15" x14ac:dyDescent="0.2">
      <c r="B504">
        <f t="shared" si="72"/>
        <v>7.52146168831141</v>
      </c>
      <c r="C504" s="18">
        <f t="shared" si="68"/>
        <v>0.61108910178781117</v>
      </c>
      <c r="D504" s="2">
        <f t="shared" si="65"/>
        <v>4.5962832672416534</v>
      </c>
      <c r="E504" s="18">
        <f t="shared" si="66"/>
        <v>23.24013020138262</v>
      </c>
      <c r="F504" s="20">
        <f t="shared" si="69"/>
        <v>11.620065100691312</v>
      </c>
      <c r="G504" s="20">
        <f t="shared" si="69"/>
        <v>11.572771918725275</v>
      </c>
      <c r="H504" s="20">
        <f t="shared" si="69"/>
        <v>-0.7</v>
      </c>
      <c r="I504" s="10">
        <f t="shared" si="70"/>
        <v>22.492837019416587</v>
      </c>
      <c r="J504" s="19">
        <f t="shared" si="64"/>
        <v>169.17901190297448</v>
      </c>
      <c r="K504">
        <f t="shared" si="67"/>
        <v>0</v>
      </c>
      <c r="L504" s="5">
        <f t="shared" si="71"/>
        <v>169.17901190297448</v>
      </c>
      <c r="O504" s="12"/>
    </row>
    <row r="505" spans="2:15" x14ac:dyDescent="0.2">
      <c r="B505">
        <f t="shared" si="72"/>
        <v>7.5164616883114101</v>
      </c>
      <c r="C505" s="18">
        <f t="shared" si="68"/>
        <v>0.61114416232958246</v>
      </c>
      <c r="D505" s="2">
        <f t="shared" si="65"/>
        <v>4.593641682185476</v>
      </c>
      <c r="E505" s="18">
        <f t="shared" si="66"/>
        <v>23.243132623053473</v>
      </c>
      <c r="F505" s="20">
        <f t="shared" si="69"/>
        <v>11.621566311526736</v>
      </c>
      <c r="G505" s="20">
        <f t="shared" si="69"/>
        <v>11.574555702503478</v>
      </c>
      <c r="H505" s="20">
        <f t="shared" si="69"/>
        <v>-0.7</v>
      </c>
      <c r="I505" s="10">
        <f t="shared" si="70"/>
        <v>22.496122014030217</v>
      </c>
      <c r="J505" s="19">
        <f t="shared" si="64"/>
        <v>169.09123925403705</v>
      </c>
      <c r="K505">
        <f t="shared" si="67"/>
        <v>0</v>
      </c>
      <c r="L505" s="5">
        <f t="shared" si="71"/>
        <v>169.09123925403705</v>
      </c>
      <c r="O505" s="12"/>
    </row>
    <row r="506" spans="2:15" x14ac:dyDescent="0.2">
      <c r="B506">
        <f t="shared" si="72"/>
        <v>7.5114616883114103</v>
      </c>
      <c r="C506" s="18">
        <f t="shared" si="68"/>
        <v>0.61119910651528608</v>
      </c>
      <c r="D506" s="2">
        <f t="shared" si="65"/>
        <v>4.5909986725197367</v>
      </c>
      <c r="E506" s="18">
        <f t="shared" si="66"/>
        <v>23.246130390481618</v>
      </c>
      <c r="F506" s="20">
        <f t="shared" si="69"/>
        <v>11.623065195240811</v>
      </c>
      <c r="G506" s="20">
        <f t="shared" si="69"/>
        <v>11.576332947187842</v>
      </c>
      <c r="H506" s="20">
        <f t="shared" si="69"/>
        <v>-0.7</v>
      </c>
      <c r="I506" s="10">
        <f t="shared" si="70"/>
        <v>22.499398142428653</v>
      </c>
      <c r="J506" s="19">
        <f t="shared" si="64"/>
        <v>169.00336715691773</v>
      </c>
      <c r="K506">
        <f t="shared" si="67"/>
        <v>0</v>
      </c>
      <c r="L506" s="5">
        <f t="shared" si="71"/>
        <v>169.00336715691773</v>
      </c>
      <c r="O506" s="12"/>
    </row>
    <row r="507" spans="2:15" x14ac:dyDescent="0.2">
      <c r="B507">
        <f t="shared" si="72"/>
        <v>7.5064616883114104</v>
      </c>
      <c r="C507" s="18">
        <f t="shared" si="68"/>
        <v>0.61125393483566137</v>
      </c>
      <c r="D507" s="2">
        <f t="shared" si="65"/>
        <v>4.5883542436734919</v>
      </c>
      <c r="E507" s="18">
        <f t="shared" si="66"/>
        <v>23.249123523296632</v>
      </c>
      <c r="F507" s="20">
        <f t="shared" si="69"/>
        <v>11.624561761648314</v>
      </c>
      <c r="G507" s="20">
        <f t="shared" si="69"/>
        <v>11.578103771674165</v>
      </c>
      <c r="H507" s="20">
        <f t="shared" si="69"/>
        <v>-0.7</v>
      </c>
      <c r="I507" s="10">
        <f t="shared" si="70"/>
        <v>22.502665533322482</v>
      </c>
      <c r="J507" s="19">
        <f t="shared" si="64"/>
        <v>168.91539671077086</v>
      </c>
      <c r="K507">
        <f t="shared" si="67"/>
        <v>0</v>
      </c>
      <c r="L507" s="5">
        <f t="shared" si="71"/>
        <v>168.91539671077086</v>
      </c>
      <c r="O507" s="12"/>
    </row>
    <row r="508" spans="2:15" x14ac:dyDescent="0.2">
      <c r="B508">
        <f t="shared" si="72"/>
        <v>7.5014616883114105</v>
      </c>
      <c r="C508" s="18">
        <f t="shared" si="68"/>
        <v>0.61130864777834981</v>
      </c>
      <c r="D508" s="2">
        <f t="shared" si="65"/>
        <v>4.5857084010427451</v>
      </c>
      <c r="E508" s="18">
        <f t="shared" si="66"/>
        <v>23.252112041004164</v>
      </c>
      <c r="F508" s="20">
        <f t="shared" si="69"/>
        <v>11.626056020502082</v>
      </c>
      <c r="G508" s="20">
        <f t="shared" si="69"/>
        <v>11.579868290690634</v>
      </c>
      <c r="H508" s="20">
        <f t="shared" si="69"/>
        <v>-0.7</v>
      </c>
      <c r="I508" s="10">
        <f t="shared" si="70"/>
        <v>22.505924311192718</v>
      </c>
      <c r="J508" s="19">
        <f t="shared" si="64"/>
        <v>168.82732898044856</v>
      </c>
      <c r="K508">
        <f t="shared" si="67"/>
        <v>0</v>
      </c>
      <c r="L508" s="5">
        <f t="shared" si="71"/>
        <v>168.82732898044856</v>
      </c>
      <c r="O508" s="12"/>
    </row>
    <row r="509" spans="2:15" x14ac:dyDescent="0.2">
      <c r="B509">
        <f t="shared" si="72"/>
        <v>7.4964616883114106</v>
      </c>
      <c r="C509" s="18">
        <f t="shared" si="68"/>
        <v>0.61136324582792057</v>
      </c>
      <c r="D509" s="2">
        <f t="shared" si="65"/>
        <v>4.5830611499907175</v>
      </c>
      <c r="E509" s="18">
        <f t="shared" si="66"/>
        <v>23.255095962986996</v>
      </c>
      <c r="F509" s="20">
        <f t="shared" si="69"/>
        <v>11.6275479814935</v>
      </c>
      <c r="G509" s="20">
        <f t="shared" si="69"/>
        <v>11.581626615001182</v>
      </c>
      <c r="H509" s="20">
        <f t="shared" si="69"/>
        <v>-0.7</v>
      </c>
      <c r="I509" s="10">
        <f t="shared" si="70"/>
        <v>22.509174596494685</v>
      </c>
      <c r="J509" s="19">
        <f t="shared" si="64"/>
        <v>168.73916499813487</v>
      </c>
      <c r="K509">
        <f t="shared" si="67"/>
        <v>0</v>
      </c>
      <c r="L509" s="5">
        <f t="shared" si="71"/>
        <v>168.73916499813487</v>
      </c>
      <c r="O509" s="12"/>
    </row>
    <row r="510" spans="2:15" x14ac:dyDescent="0.2">
      <c r="B510">
        <f t="shared" si="72"/>
        <v>7.4914616883114107</v>
      </c>
      <c r="C510" s="18">
        <f t="shared" si="68"/>
        <v>0.6114177294658969</v>
      </c>
      <c r="D510" s="2">
        <f t="shared" si="65"/>
        <v>4.5804124958481172</v>
      </c>
      <c r="E510" s="18">
        <f t="shared" si="66"/>
        <v>23.258075308506051</v>
      </c>
      <c r="F510" s="20">
        <f t="shared" si="69"/>
        <v>11.629037654253025</v>
      </c>
      <c r="G510" s="20">
        <f t="shared" si="69"/>
        <v>11.583378851596525</v>
      </c>
      <c r="H510" s="20">
        <f t="shared" si="69"/>
        <v>-0.7</v>
      </c>
      <c r="I510" s="10">
        <f t="shared" si="70"/>
        <v>22.512416505849551</v>
      </c>
      <c r="J510" s="19">
        <f t="shared" si="64"/>
        <v>168.65090576488134</v>
      </c>
      <c r="K510">
        <f t="shared" si="67"/>
        <v>0</v>
      </c>
      <c r="L510" s="5">
        <f t="shared" si="71"/>
        <v>168.65090576488134</v>
      </c>
      <c r="O510" s="12"/>
    </row>
    <row r="511" spans="2:15" x14ac:dyDescent="0.2">
      <c r="B511">
        <f t="shared" si="72"/>
        <v>7.4864616883114108</v>
      </c>
      <c r="C511" s="18">
        <f t="shared" si="68"/>
        <v>0.61147209917078083</v>
      </c>
      <c r="D511" s="2">
        <f t="shared" si="65"/>
        <v>4.5777624439134064</v>
      </c>
      <c r="E511" s="18">
        <f t="shared" si="66"/>
        <v>23.261050096701407</v>
      </c>
      <c r="F511" s="20">
        <f t="shared" si="69"/>
        <v>11.630525048350703</v>
      </c>
      <c r="G511" s="20">
        <f t="shared" si="69"/>
        <v>11.585125103873679</v>
      </c>
      <c r="H511" s="20">
        <f t="shared" si="69"/>
        <v>-0.7</v>
      </c>
      <c r="I511" s="10">
        <f t="shared" si="70"/>
        <v>22.515650152224385</v>
      </c>
      <c r="J511" s="19">
        <f t="shared" si="64"/>
        <v>168.56255225205084</v>
      </c>
      <c r="K511">
        <f t="shared" si="67"/>
        <v>0</v>
      </c>
      <c r="L511" s="5">
        <f t="shared" si="71"/>
        <v>168.56255225205084</v>
      </c>
      <c r="O511" s="12"/>
    </row>
    <row r="512" spans="2:15" x14ac:dyDescent="0.2">
      <c r="B512">
        <f t="shared" si="72"/>
        <v>7.4814616883114109</v>
      </c>
      <c r="C512" s="18">
        <f t="shared" si="68"/>
        <v>0.6115263554180792</v>
      </c>
      <c r="D512" s="2">
        <f t="shared" si="65"/>
        <v>4.5751109994530665</v>
      </c>
      <c r="E512" s="18">
        <f t="shared" si="66"/>
        <v>23.264020346593345</v>
      </c>
      <c r="F512" s="20">
        <f t="shared" si="69"/>
        <v>11.632010173296671</v>
      </c>
      <c r="G512" s="20">
        <f t="shared" si="69"/>
        <v>11.586865471804851</v>
      </c>
      <c r="H512" s="20">
        <f t="shared" si="69"/>
        <v>-0.7</v>
      </c>
      <c r="I512" s="10">
        <f t="shared" si="70"/>
        <v>22.51887564510152</v>
      </c>
      <c r="J512" s="19">
        <f t="shared" si="64"/>
        <v>168.47410540267592</v>
      </c>
      <c r="K512">
        <f t="shared" si="67"/>
        <v>0</v>
      </c>
      <c r="L512" s="5">
        <f t="shared" si="71"/>
        <v>168.47410540267592</v>
      </c>
      <c r="O512" s="12"/>
    </row>
    <row r="513" spans="2:15" x14ac:dyDescent="0.2">
      <c r="B513">
        <f t="shared" si="72"/>
        <v>7.476461688311411</v>
      </c>
      <c r="C513" s="18">
        <f t="shared" si="68"/>
        <v>0.61158049868032793</v>
      </c>
      <c r="D513" s="2">
        <f t="shared" si="65"/>
        <v>4.5724581677018596</v>
      </c>
      <c r="E513" s="18">
        <f t="shared" si="66"/>
        <v>23.266986077083295</v>
      </c>
      <c r="F513" s="20">
        <f t="shared" si="69"/>
        <v>11.633493038541644</v>
      </c>
      <c r="G513" s="20">
        <f t="shared" si="69"/>
        <v>11.588600052096366</v>
      </c>
      <c r="H513" s="20">
        <f t="shared" si="69"/>
        <v>-0.7</v>
      </c>
      <c r="I513" s="10">
        <f t="shared" si="70"/>
        <v>22.522093090638013</v>
      </c>
      <c r="J513" s="19">
        <f t="shared" si="64"/>
        <v>168.38556613273823</v>
      </c>
      <c r="K513">
        <f t="shared" si="67"/>
        <v>0</v>
      </c>
      <c r="L513" s="5">
        <f t="shared" si="71"/>
        <v>168.38556613273823</v>
      </c>
      <c r="O513" s="12"/>
    </row>
    <row r="514" spans="2:15" x14ac:dyDescent="0.2">
      <c r="B514">
        <f t="shared" si="72"/>
        <v>7.4714616883114111</v>
      </c>
      <c r="C514" s="18">
        <f t="shared" si="68"/>
        <v>0.61163452942711716</v>
      </c>
      <c r="D514" s="2">
        <f t="shared" si="65"/>
        <v>4.5698039538630839</v>
      </c>
      <c r="E514" s="18">
        <f t="shared" si="66"/>
        <v>23.269947306954858</v>
      </c>
      <c r="F514" s="20">
        <f t="shared" si="69"/>
        <v>11.634973653477433</v>
      </c>
      <c r="G514" s="20">
        <f t="shared" si="69"/>
        <v>11.590328938338439</v>
      </c>
      <c r="H514" s="20">
        <f t="shared" si="69"/>
        <v>-0.7</v>
      </c>
      <c r="I514" s="10">
        <f t="shared" si="70"/>
        <v>22.525302591815873</v>
      </c>
      <c r="J514" s="19">
        <f t="shared" si="64"/>
        <v>168.29693533237403</v>
      </c>
      <c r="K514">
        <f t="shared" si="67"/>
        <v>0</v>
      </c>
      <c r="L514" s="5">
        <f t="shared" si="71"/>
        <v>168.29693533237403</v>
      </c>
      <c r="O514" s="12"/>
    </row>
    <row r="515" spans="2:15" x14ac:dyDescent="0.2">
      <c r="B515">
        <f t="shared" si="72"/>
        <v>7.4664616883114112</v>
      </c>
      <c r="C515" s="18">
        <f t="shared" si="68"/>
        <v>0.61168844812511547</v>
      </c>
      <c r="D515" s="2">
        <f t="shared" si="65"/>
        <v>4.5671483631088368</v>
      </c>
      <c r="E515" s="18">
        <f t="shared" si="66"/>
        <v>23.272904054874793</v>
      </c>
      <c r="F515" s="20">
        <f t="shared" si="69"/>
        <v>11.636452027437395</v>
      </c>
      <c r="G515" s="20">
        <f t="shared" si="69"/>
        <v>11.592052221146302</v>
      </c>
      <c r="H515" s="20">
        <f t="shared" si="69"/>
        <v>-0.7</v>
      </c>
      <c r="I515" s="10">
        <f t="shared" si="70"/>
        <v>22.528504248583697</v>
      </c>
      <c r="J515" s="19">
        <f t="shared" si="64"/>
        <v>168.20821386701104</v>
      </c>
      <c r="K515">
        <f t="shared" si="67"/>
        <v>0</v>
      </c>
      <c r="L515" s="5">
        <f t="shared" si="71"/>
        <v>168.20821386701104</v>
      </c>
      <c r="O515" s="12"/>
    </row>
    <row r="516" spans="2:15" x14ac:dyDescent="0.2">
      <c r="B516">
        <f t="shared" si="72"/>
        <v>7.4614616883114113</v>
      </c>
      <c r="C516" s="18">
        <f t="shared" si="68"/>
        <v>0.611742255238094</v>
      </c>
      <c r="D516" s="2">
        <f t="shared" si="65"/>
        <v>4.564491400580259</v>
      </c>
      <c r="E516" s="18">
        <f t="shared" si="66"/>
        <v>23.275856339393933</v>
      </c>
      <c r="F516" s="20">
        <f t="shared" si="69"/>
        <v>11.637928169696966</v>
      </c>
      <c r="G516" s="20">
        <f t="shared" si="69"/>
        <v>11.593769988293388</v>
      </c>
      <c r="H516" s="20">
        <f t="shared" si="69"/>
        <v>-0.7</v>
      </c>
      <c r="I516" s="10">
        <f t="shared" si="70"/>
        <v>22.531698157990355</v>
      </c>
      <c r="J516" s="19">
        <f t="shared" si="64"/>
        <v>168.11940257844182</v>
      </c>
      <c r="K516">
        <f t="shared" si="67"/>
        <v>0</v>
      </c>
      <c r="L516" s="5">
        <f t="shared" si="71"/>
        <v>168.11940257844182</v>
      </c>
      <c r="O516" s="12"/>
    </row>
    <row r="517" spans="2:15" x14ac:dyDescent="0.2">
      <c r="B517">
        <f t="shared" si="72"/>
        <v>7.4564616883114114</v>
      </c>
      <c r="C517" s="18">
        <f t="shared" si="68"/>
        <v>0.61179595122695063</v>
      </c>
      <c r="D517" s="2">
        <f t="shared" si="65"/>
        <v>4.5618330713877944</v>
      </c>
      <c r="E517" s="18">
        <f t="shared" si="66"/>
        <v>23.278804178948199</v>
      </c>
      <c r="F517" s="20">
        <f t="shared" si="69"/>
        <v>11.6394020894741</v>
      </c>
      <c r="G517" s="20">
        <f t="shared" si="69"/>
        <v>11.595482324837015</v>
      </c>
      <c r="H517" s="20">
        <f t="shared" si="69"/>
        <v>-0.7</v>
      </c>
      <c r="I517" s="10">
        <f t="shared" si="70"/>
        <v>22.534884414311115</v>
      </c>
      <c r="J517" s="19">
        <f t="shared" si="64"/>
        <v>168.03050228583677</v>
      </c>
      <c r="K517">
        <f t="shared" si="67"/>
        <v>0</v>
      </c>
      <c r="L517" s="5">
        <f t="shared" si="71"/>
        <v>168.03050228583677</v>
      </c>
      <c r="O517" s="12"/>
    </row>
    <row r="518" spans="2:15" x14ac:dyDescent="0.2">
      <c r="B518">
        <f t="shared" si="72"/>
        <v>7.4514616883114115</v>
      </c>
      <c r="C518" s="18">
        <f t="shared" si="68"/>
        <v>0.61184953654973362</v>
      </c>
      <c r="D518" s="2">
        <f t="shared" si="65"/>
        <v>4.5591733806114325</v>
      </c>
      <c r="E518" s="18">
        <f t="shared" si="66"/>
        <v>23.281747591859521</v>
      </c>
      <c r="F518" s="20">
        <f t="shared" si="69"/>
        <v>11.64087379592976</v>
      </c>
      <c r="G518" s="20">
        <f t="shared" si="69"/>
        <v>11.597189313237118</v>
      </c>
      <c r="H518" s="20">
        <f t="shared" si="69"/>
        <v>-0.7</v>
      </c>
      <c r="I518" s="10">
        <f t="shared" si="70"/>
        <v>22.538063109166881</v>
      </c>
      <c r="J518" s="19">
        <f t="shared" si="64"/>
        <v>167.94151378670179</v>
      </c>
      <c r="K518">
        <f t="shared" si="67"/>
        <v>0</v>
      </c>
      <c r="L518" s="5">
        <f t="shared" si="71"/>
        <v>167.94151378670179</v>
      </c>
      <c r="O518" s="12"/>
    </row>
    <row r="519" spans="2:15" x14ac:dyDescent="0.2">
      <c r="B519">
        <f t="shared" si="72"/>
        <v>7.4464616883114116</v>
      </c>
      <c r="C519" s="18">
        <f t="shared" si="68"/>
        <v>0.61190301166166494</v>
      </c>
      <c r="D519" s="2">
        <f t="shared" si="65"/>
        <v>4.556512333300959</v>
      </c>
      <c r="E519" s="18">
        <f t="shared" si="66"/>
        <v>23.284686596336769</v>
      </c>
      <c r="F519" s="20">
        <f t="shared" si="69"/>
        <v>11.642343298168388</v>
      </c>
      <c r="G519" s="20">
        <f t="shared" si="69"/>
        <v>11.598891033468504</v>
      </c>
      <c r="H519" s="20">
        <f t="shared" si="69"/>
        <v>-0.7</v>
      </c>
      <c r="I519" s="10">
        <f t="shared" si="70"/>
        <v>22.541234331636893</v>
      </c>
      <c r="J519" s="19">
        <f t="shared" si="64"/>
        <v>167.85243785778403</v>
      </c>
      <c r="K519">
        <f t="shared" si="67"/>
        <v>0</v>
      </c>
      <c r="L519" s="5">
        <f t="shared" si="71"/>
        <v>167.85243785778403</v>
      </c>
      <c r="O519" s="12"/>
    </row>
    <row r="520" spans="2:15" x14ac:dyDescent="0.2">
      <c r="B520">
        <f t="shared" si="72"/>
        <v>7.4414616883114117</v>
      </c>
      <c r="C520" s="18">
        <f t="shared" si="68"/>
        <v>0.61195637701516337</v>
      </c>
      <c r="D520" s="2">
        <f t="shared" si="65"/>
        <v>4.553849934476192</v>
      </c>
      <c r="E520" s="18">
        <f t="shared" si="66"/>
        <v>23.287621210476708</v>
      </c>
      <c r="F520" s="20">
        <f t="shared" si="69"/>
        <v>11.643810605238354</v>
      </c>
      <c r="G520" s="20">
        <f t="shared" si="69"/>
        <v>11.60058756312697</v>
      </c>
      <c r="H520" s="20">
        <f t="shared" si="69"/>
        <v>-0.7</v>
      </c>
      <c r="I520" s="10">
        <f t="shared" si="70"/>
        <v>22.544398168365323</v>
      </c>
      <c r="J520" s="19">
        <f t="shared" si="64"/>
        <v>167.76327525592851</v>
      </c>
      <c r="K520">
        <f t="shared" si="67"/>
        <v>0</v>
      </c>
      <c r="L520" s="5">
        <f t="shared" si="71"/>
        <v>167.76327525592851</v>
      </c>
      <c r="O520" s="12"/>
    </row>
    <row r="521" spans="2:15" x14ac:dyDescent="0.2">
      <c r="B521">
        <f t="shared" si="72"/>
        <v>7.4364616883114119</v>
      </c>
      <c r="C521" s="18">
        <f t="shared" si="68"/>
        <v>0.61200963305986755</v>
      </c>
      <c r="D521" s="2">
        <f t="shared" si="65"/>
        <v>4.5511861891272307</v>
      </c>
      <c r="E521" s="18">
        <f t="shared" si="66"/>
        <v>23.290551452264875</v>
      </c>
      <c r="F521" s="20">
        <f t="shared" si="69"/>
        <v>11.645275726132439</v>
      </c>
      <c r="G521" s="20">
        <f t="shared" si="69"/>
        <v>11.602278977529798</v>
      </c>
      <c r="H521" s="20">
        <f t="shared" si="69"/>
        <v>-0.7</v>
      </c>
      <c r="I521" s="10">
        <f t="shared" si="70"/>
        <v>22.547554703662239</v>
      </c>
      <c r="J521" s="19">
        <f t="shared" si="64"/>
        <v>167.67402671889002</v>
      </c>
      <c r="K521">
        <f t="shared" si="67"/>
        <v>0</v>
      </c>
      <c r="L521" s="5">
        <f t="shared" si="71"/>
        <v>167.67402671889002</v>
      </c>
      <c r="O521" s="12"/>
    </row>
    <row r="522" spans="2:15" x14ac:dyDescent="0.2">
      <c r="B522">
        <f t="shared" si="72"/>
        <v>7.431461688311412</v>
      </c>
      <c r="C522" s="18">
        <f t="shared" si="68"/>
        <v>0.61206278024265903</v>
      </c>
      <c r="D522" s="2">
        <f t="shared" si="65"/>
        <v>4.5485211022146874</v>
      </c>
      <c r="E522" s="18">
        <f t="shared" si="66"/>
        <v>23.293477339576537</v>
      </c>
      <c r="F522" s="20">
        <f t="shared" si="69"/>
        <v>11.646738669788268</v>
      </c>
      <c r="G522" s="20">
        <f t="shared" si="69"/>
        <v>11.603965349810878</v>
      </c>
      <c r="H522" s="20">
        <f t="shared" si="69"/>
        <v>-0.7</v>
      </c>
      <c r="I522" s="10">
        <f t="shared" si="70"/>
        <v>22.550704019599149</v>
      </c>
      <c r="J522" s="19">
        <f t="shared" si="64"/>
        <v>167.58469296610124</v>
      </c>
      <c r="K522">
        <f t="shared" si="67"/>
        <v>0</v>
      </c>
      <c r="L522" s="5">
        <f t="shared" si="71"/>
        <v>167.58469296610124</v>
      </c>
      <c r="O522" s="12"/>
    </row>
    <row r="523" spans="2:15" x14ac:dyDescent="0.2">
      <c r="B523">
        <f t="shared" si="72"/>
        <v>7.4264616883114121</v>
      </c>
      <c r="C523" s="18">
        <f t="shared" si="68"/>
        <v>0.61211581900768441</v>
      </c>
      <c r="D523" s="2">
        <f t="shared" si="65"/>
        <v>4.5458546786699303</v>
      </c>
      <c r="E523" s="18">
        <f t="shared" si="66"/>
        <v>23.296398890177553</v>
      </c>
      <c r="F523" s="20">
        <f t="shared" si="69"/>
        <v>11.648199445088776</v>
      </c>
      <c r="G523" s="20">
        <f t="shared" si="69"/>
        <v>11.605646751010866</v>
      </c>
      <c r="H523" s="20">
        <f t="shared" si="69"/>
        <v>-0.7</v>
      </c>
      <c r="I523" s="10">
        <f t="shared" si="70"/>
        <v>22.553846196099645</v>
      </c>
      <c r="J523" s="19">
        <f t="shared" si="64"/>
        <v>167.4952746994021</v>
      </c>
      <c r="K523">
        <f t="shared" si="67"/>
        <v>0</v>
      </c>
      <c r="L523" s="5">
        <f t="shared" si="71"/>
        <v>167.4952746994021</v>
      </c>
      <c r="O523" s="12"/>
    </row>
    <row r="524" spans="2:15" x14ac:dyDescent="0.2">
      <c r="B524">
        <f t="shared" si="72"/>
        <v>7.4214616883114122</v>
      </c>
      <c r="C524" s="18">
        <f t="shared" si="68"/>
        <v>0.6121687497963777</v>
      </c>
      <c r="D524" s="2">
        <f t="shared" si="65"/>
        <v>4.5431869233953117</v>
      </c>
      <c r="E524" s="18">
        <f t="shared" si="66"/>
        <v>23.29931612172528</v>
      </c>
      <c r="F524" s="20">
        <f t="shared" si="69"/>
        <v>11.649658060862642</v>
      </c>
      <c r="G524" s="20">
        <f t="shared" si="69"/>
        <v>11.607323250162652</v>
      </c>
      <c r="H524" s="20">
        <f t="shared" si="69"/>
        <v>-0.7</v>
      </c>
      <c r="I524" s="10">
        <f t="shared" si="70"/>
        <v>22.556981311025293</v>
      </c>
      <c r="J524" s="19">
        <f t="shared" si="64"/>
        <v>167.40577260373075</v>
      </c>
      <c r="K524">
        <f t="shared" si="67"/>
        <v>0</v>
      </c>
      <c r="L524" s="5">
        <f t="shared" si="71"/>
        <v>167.40577260373075</v>
      </c>
      <c r="O524" s="12"/>
    </row>
    <row r="525" spans="2:15" x14ac:dyDescent="0.2">
      <c r="B525">
        <f t="shared" si="72"/>
        <v>7.4164616883114123</v>
      </c>
      <c r="C525" s="18">
        <f t="shared" si="68"/>
        <v>0.61222157304748226</v>
      </c>
      <c r="D525" s="2">
        <f t="shared" si="65"/>
        <v>4.5405178412643989</v>
      </c>
      <c r="E525" s="18">
        <f t="shared" si="66"/>
        <v>23.302229051769462</v>
      </c>
      <c r="F525" s="20">
        <f t="shared" si="69"/>
        <v>11.651114525884733</v>
      </c>
      <c r="G525" s="20">
        <f t="shared" si="69"/>
        <v>11.608994914372454</v>
      </c>
      <c r="H525" s="20">
        <f t="shared" si="69"/>
        <v>-0.7</v>
      </c>
      <c r="I525" s="10">
        <f t="shared" si="70"/>
        <v>22.56010944025719</v>
      </c>
      <c r="J525" s="19">
        <f t="shared" si="64"/>
        <v>167.31618734778007</v>
      </c>
      <c r="K525">
        <f t="shared" si="67"/>
        <v>0</v>
      </c>
      <c r="L525" s="5">
        <f t="shared" si="71"/>
        <v>167.31618734778007</v>
      </c>
      <c r="O525" s="12"/>
    </row>
    <row r="526" spans="2:15" x14ac:dyDescent="0.2">
      <c r="B526">
        <f t="shared" si="72"/>
        <v>7.4114616883114124</v>
      </c>
      <c r="C526" s="18">
        <f t="shared" si="68"/>
        <v>0.61227428919707283</v>
      </c>
      <c r="D526" s="2">
        <f t="shared" si="65"/>
        <v>4.5378474371222071</v>
      </c>
      <c r="E526" s="18">
        <f t="shared" si="66"/>
        <v>23.305137697753086</v>
      </c>
      <c r="F526" s="20">
        <f t="shared" si="69"/>
        <v>11.652568848876545</v>
      </c>
      <c r="G526" s="20">
        <f t="shared" si="69"/>
        <v>11.610661808896765</v>
      </c>
      <c r="H526" s="20">
        <f t="shared" si="69"/>
        <v>-0.7</v>
      </c>
      <c r="I526" s="10">
        <f t="shared" si="70"/>
        <v>22.56323065777331</v>
      </c>
      <c r="J526" s="19">
        <f t="shared" si="64"/>
        <v>167.22651958462041</v>
      </c>
      <c r="K526">
        <f t="shared" si="67"/>
        <v>0</v>
      </c>
      <c r="L526" s="5">
        <f t="shared" si="71"/>
        <v>167.22651958462041</v>
      </c>
      <c r="O526" s="12"/>
    </row>
    <row r="527" spans="2:15" x14ac:dyDescent="0.2">
      <c r="B527">
        <f t="shared" si="72"/>
        <v>7.4064616883114125</v>
      </c>
      <c r="C527" s="18">
        <f t="shared" si="68"/>
        <v>0.61232689867857715</v>
      </c>
      <c r="D527" s="2">
        <f t="shared" si="65"/>
        <v>4.5351757157854253</v>
      </c>
      <c r="E527" s="18">
        <f t="shared" si="66"/>
        <v>23.308042077013262</v>
      </c>
      <c r="F527" s="20">
        <f t="shared" si="69"/>
        <v>11.654021038506629</v>
      </c>
      <c r="G527" s="20">
        <f t="shared" si="69"/>
        <v>11.612323997215473</v>
      </c>
      <c r="H527" s="20">
        <f t="shared" si="69"/>
        <v>-0.7</v>
      </c>
      <c r="I527" s="10">
        <f t="shared" si="70"/>
        <v>22.566345035722104</v>
      </c>
      <c r="J527" s="19">
        <f t="shared" si="64"/>
        <v>167.13676995229221</v>
      </c>
      <c r="K527">
        <f t="shared" si="67"/>
        <v>0</v>
      </c>
      <c r="L527" s="5">
        <f t="shared" si="71"/>
        <v>167.13676995229221</v>
      </c>
      <c r="O527" s="12"/>
    </row>
    <row r="528" spans="2:15" x14ac:dyDescent="0.2">
      <c r="B528">
        <f t="shared" si="72"/>
        <v>7.4014616883114126</v>
      </c>
      <c r="C528" s="18">
        <f t="shared" si="68"/>
        <v>0.61237940192279683</v>
      </c>
      <c r="D528" s="2">
        <f t="shared" si="65"/>
        <v>4.5325026820426366</v>
      </c>
      <c r="E528" s="18">
        <f t="shared" si="66"/>
        <v>23.310942206782048</v>
      </c>
      <c r="F528" s="20">
        <f t="shared" si="69"/>
        <v>11.655471103391024</v>
      </c>
      <c r="G528" s="20">
        <f t="shared" si="69"/>
        <v>11.613981541101298</v>
      </c>
      <c r="H528" s="20">
        <f t="shared" si="69"/>
        <v>-0.7</v>
      </c>
      <c r="I528" s="10">
        <f t="shared" si="70"/>
        <v>22.569452644492323</v>
      </c>
      <c r="J528" s="19">
        <f t="shared" si="64"/>
        <v>167.04693907436862</v>
      </c>
      <c r="K528">
        <f t="shared" si="67"/>
        <v>0</v>
      </c>
      <c r="L528" s="5">
        <f t="shared" si="71"/>
        <v>167.04693907436862</v>
      </c>
      <c r="O528" s="12"/>
    </row>
    <row r="529" spans="2:15" x14ac:dyDescent="0.2">
      <c r="B529">
        <f t="shared" si="72"/>
        <v>7.3964616883114127</v>
      </c>
      <c r="C529" s="18">
        <f t="shared" si="68"/>
        <v>0.61243179935792957</v>
      </c>
      <c r="D529" s="2">
        <f t="shared" si="65"/>
        <v>4.5298283406545483</v>
      </c>
      <c r="E529" s="18">
        <f t="shared" si="66"/>
        <v>23.313838104187358</v>
      </c>
      <c r="F529" s="20">
        <f t="shared" si="69"/>
        <v>11.656919052093679</v>
      </c>
      <c r="G529" s="20">
        <f t="shared" si="69"/>
        <v>11.615634500685838</v>
      </c>
      <c r="H529" s="20">
        <f t="shared" si="69"/>
        <v>-0.7</v>
      </c>
      <c r="I529" s="10">
        <f t="shared" si="70"/>
        <v>22.572553552779517</v>
      </c>
      <c r="J529" s="19">
        <f t="shared" si="64"/>
        <v>166.95702756049135</v>
      </c>
      <c r="K529">
        <f t="shared" si="67"/>
        <v>0</v>
      </c>
      <c r="L529" s="5">
        <f t="shared" si="71"/>
        <v>166.95702756049135</v>
      </c>
      <c r="O529" s="12"/>
    </row>
    <row r="530" spans="2:15" x14ac:dyDescent="0.2">
      <c r="B530">
        <f t="shared" si="72"/>
        <v>7.3914616883114128</v>
      </c>
      <c r="C530" s="18">
        <f t="shared" si="68"/>
        <v>0.61248409140958859</v>
      </c>
      <c r="D530" s="2">
        <f t="shared" si="65"/>
        <v>4.5271526963541993</v>
      </c>
      <c r="E530" s="18">
        <f t="shared" si="66"/>
        <v>23.316729786253717</v>
      </c>
      <c r="F530" s="20">
        <f t="shared" si="69"/>
        <v>11.658364893126858</v>
      </c>
      <c r="G530" s="20">
        <f t="shared" si="69"/>
        <v>11.61728293452237</v>
      </c>
      <c r="H530" s="20">
        <f t="shared" si="69"/>
        <v>-0.7</v>
      </c>
      <c r="I530" s="10">
        <f t="shared" si="70"/>
        <v>22.575647827649231</v>
      </c>
      <c r="J530" s="19">
        <f t="shared" si="64"/>
        <v>166.86703600688006</v>
      </c>
      <c r="K530">
        <f t="shared" si="67"/>
        <v>0</v>
      </c>
      <c r="L530" s="5">
        <f t="shared" si="71"/>
        <v>166.86703600688006</v>
      </c>
      <c r="O530" s="12"/>
    </row>
    <row r="531" spans="2:15" x14ac:dyDescent="0.2">
      <c r="B531">
        <f t="shared" si="72"/>
        <v>7.3864616883114129</v>
      </c>
      <c r="C531" s="18">
        <f t="shared" si="68"/>
        <v>0.61253627850082515</v>
      </c>
      <c r="D531" s="2">
        <f t="shared" si="65"/>
        <v>4.5244757538471951</v>
      </c>
      <c r="E531" s="18">
        <f t="shared" si="66"/>
        <v>23.31961726990318</v>
      </c>
      <c r="F531" s="20">
        <f t="shared" si="69"/>
        <v>11.659808634951592</v>
      </c>
      <c r="G531" s="20">
        <f t="shared" si="69"/>
        <v>11.618926899645652</v>
      </c>
      <c r="H531" s="20">
        <f t="shared" si="69"/>
        <v>-0.7</v>
      </c>
      <c r="I531" s="10">
        <f t="shared" si="70"/>
        <v>22.578735534597246</v>
      </c>
      <c r="J531" s="19">
        <f t="shared" ref="J531:J594" si="73">B531*I531</f>
        <v>166.77696499681807</v>
      </c>
      <c r="K531">
        <f t="shared" si="67"/>
        <v>0</v>
      </c>
      <c r="L531" s="5">
        <f t="shared" si="71"/>
        <v>166.77696499681807</v>
      </c>
      <c r="O531" s="12"/>
    </row>
    <row r="532" spans="2:15" x14ac:dyDescent="0.2">
      <c r="B532">
        <f t="shared" si="72"/>
        <v>7.381461688311413</v>
      </c>
      <c r="C532" s="18">
        <f t="shared" si="68"/>
        <v>0.61258836105214753</v>
      </c>
      <c r="D532" s="2">
        <f t="shared" ref="D532:D595" si="74">B532*C532</f>
        <v>4.5217975178119065</v>
      </c>
      <c r="E532" s="18">
        <f t="shared" ref="E532:E595" si="75">$E$15*(C532-(B532*$C$12))</f>
        <v>23.322500571956077</v>
      </c>
      <c r="F532" s="20">
        <f t="shared" si="69"/>
        <v>11.661250285978037</v>
      </c>
      <c r="G532" s="20">
        <f t="shared" si="69"/>
        <v>11.620566451628811</v>
      </c>
      <c r="H532" s="20">
        <f t="shared" si="69"/>
        <v>-0.7</v>
      </c>
      <c r="I532" s="10">
        <f t="shared" si="70"/>
        <v>22.581816737606847</v>
      </c>
      <c r="J532" s="19">
        <f t="shared" si="73"/>
        <v>166.68681510111435</v>
      </c>
      <c r="K532">
        <f t="shared" ref="K532:K595" si="76">IF(I532&gt;$L$15,J532,0)</f>
        <v>0</v>
      </c>
      <c r="L532" s="5">
        <f t="shared" si="71"/>
        <v>166.68681510111435</v>
      </c>
      <c r="O532" s="12"/>
    </row>
    <row r="533" spans="2:15" x14ac:dyDescent="0.2">
      <c r="B533">
        <f t="shared" si="72"/>
        <v>7.3764616883114131</v>
      </c>
      <c r="C533" s="18">
        <f t="shared" ref="C533:C596" si="77">$C$10*LN((-B533+$C$5)/$C$11)</f>
        <v>0.61264033948154217</v>
      </c>
      <c r="D533" s="2">
        <f t="shared" si="74"/>
        <v>4.5191179928996936</v>
      </c>
      <c r="E533" s="18">
        <f t="shared" si="75"/>
        <v>23.325379709131862</v>
      </c>
      <c r="F533" s="20">
        <f t="shared" ref="F533:H596" si="78">IF($B533&lt;F$17,(F$12*$C$10*LN((-$B533+F$17)/$C$11))+(($E$14-F$12)*$C$10*LN((-$B533+$C$5)/$C$11))-$C$12*$E$14*$B533,-$C$13)</f>
        <v>11.662689854565929</v>
      </c>
      <c r="G533" s="20">
        <f t="shared" si="78"/>
        <v>11.622201644637597</v>
      </c>
      <c r="H533" s="20">
        <f t="shared" si="78"/>
        <v>-0.7</v>
      </c>
      <c r="I533" s="10">
        <f t="shared" ref="I533:I596" si="79">F533+G533+H533</f>
        <v>22.584891499203525</v>
      </c>
      <c r="J533" s="19">
        <f t="shared" si="73"/>
        <v>166.59658687854491</v>
      </c>
      <c r="K533">
        <f t="shared" si="76"/>
        <v>0</v>
      </c>
      <c r="L533" s="5">
        <f t="shared" ref="L533:L596" si="80">IF(I533&lt;$L$15,J533,0)</f>
        <v>166.59658687854491</v>
      </c>
      <c r="O533" s="12"/>
    </row>
    <row r="534" spans="2:15" x14ac:dyDescent="0.2">
      <c r="B534">
        <f t="shared" si="72"/>
        <v>7.3714616883114132</v>
      </c>
      <c r="C534" s="18">
        <f t="shared" si="77"/>
        <v>0.6126922142044936</v>
      </c>
      <c r="D534" s="2">
        <f t="shared" si="74"/>
        <v>4.516437183735114</v>
      </c>
      <c r="E534" s="18">
        <f t="shared" si="75"/>
        <v>23.328254698049918</v>
      </c>
      <c r="F534" s="20">
        <f t="shared" si="78"/>
        <v>11.664127349024959</v>
      </c>
      <c r="G534" s="20">
        <f t="shared" si="78"/>
        <v>11.623832531482051</v>
      </c>
      <c r="H534" s="20">
        <f t="shared" si="78"/>
        <v>-0.7</v>
      </c>
      <c r="I534" s="10">
        <f t="shared" si="79"/>
        <v>22.587959880507011</v>
      </c>
      <c r="J534" s="19">
        <f t="shared" si="73"/>
        <v>166.50628087627268</v>
      </c>
      <c r="K534">
        <f t="shared" si="76"/>
        <v>0</v>
      </c>
      <c r="L534" s="5">
        <f t="shared" si="80"/>
        <v>166.50628087627268</v>
      </c>
      <c r="O534" s="12"/>
    </row>
    <row r="535" spans="2:15" x14ac:dyDescent="0.2">
      <c r="B535">
        <f t="shared" si="72"/>
        <v>7.3664616883114133</v>
      </c>
      <c r="C535" s="18">
        <f t="shared" si="77"/>
        <v>0.61274398563400478</v>
      </c>
      <c r="D535" s="2">
        <f t="shared" si="74"/>
        <v>4.5137550949161351</v>
      </c>
      <c r="E535" s="18">
        <f t="shared" si="75"/>
        <v>23.331125555230365</v>
      </c>
      <c r="F535" s="20">
        <f t="shared" si="78"/>
        <v>11.665562777615184</v>
      </c>
      <c r="G535" s="20">
        <f t="shared" si="78"/>
        <v>11.625459163665791</v>
      </c>
      <c r="H535" s="20">
        <f t="shared" si="78"/>
        <v>-0.7</v>
      </c>
      <c r="I535" s="10">
        <f t="shared" si="79"/>
        <v>22.591021941280975</v>
      </c>
      <c r="J535" s="19">
        <f t="shared" si="73"/>
        <v>166.41589763024882</v>
      </c>
      <c r="K535">
        <f t="shared" si="76"/>
        <v>0</v>
      </c>
      <c r="L535" s="5">
        <f t="shared" si="80"/>
        <v>166.41589763024882</v>
      </c>
      <c r="O535" s="12"/>
    </row>
    <row r="536" spans="2:15" x14ac:dyDescent="0.2">
      <c r="B536">
        <f t="shared" si="72"/>
        <v>7.3614616883114135</v>
      </c>
      <c r="C536" s="18">
        <f t="shared" si="77"/>
        <v>0.61279565418061577</v>
      </c>
      <c r="D536" s="2">
        <f t="shared" si="74"/>
        <v>4.5110717310143329</v>
      </c>
      <c r="E536" s="18">
        <f t="shared" si="75"/>
        <v>23.333992297094802</v>
      </c>
      <c r="F536" s="20">
        <f t="shared" si="78"/>
        <v>11.666996148547403</v>
      </c>
      <c r="G536" s="20">
        <f t="shared" si="78"/>
        <v>11.627081591433006</v>
      </c>
      <c r="H536" s="20">
        <f t="shared" si="78"/>
        <v>-0.7</v>
      </c>
      <c r="I536" s="10">
        <f t="shared" si="79"/>
        <v>22.59407773998041</v>
      </c>
      <c r="J536" s="19">
        <f t="shared" si="73"/>
        <v>166.3254376655955</v>
      </c>
      <c r="K536">
        <f t="shared" si="76"/>
        <v>0</v>
      </c>
      <c r="L536" s="5">
        <f t="shared" si="80"/>
        <v>166.3254376655955</v>
      </c>
      <c r="O536" s="12"/>
    </row>
    <row r="537" spans="2:15" x14ac:dyDescent="0.2">
      <c r="B537">
        <f t="shared" si="72"/>
        <v>7.3564616883114136</v>
      </c>
      <c r="C537" s="18">
        <f t="shared" si="77"/>
        <v>0.61284722025242455</v>
      </c>
      <c r="D537" s="2">
        <f t="shared" si="74"/>
        <v>4.5083870965751078</v>
      </c>
      <c r="E537" s="18">
        <f t="shared" si="75"/>
        <v>23.336854939967154</v>
      </c>
      <c r="F537" s="20">
        <f t="shared" si="78"/>
        <v>11.668427469983579</v>
      </c>
      <c r="G537" s="20">
        <f t="shared" si="78"/>
        <v>11.628699863813361</v>
      </c>
      <c r="H537" s="20">
        <f t="shared" si="78"/>
        <v>-0.7</v>
      </c>
      <c r="I537" s="10">
        <f t="shared" si="79"/>
        <v>22.597127333796941</v>
      </c>
      <c r="J537" s="19">
        <f t="shared" si="73"/>
        <v>166.23490149697184</v>
      </c>
      <c r="K537">
        <f t="shared" si="76"/>
        <v>0</v>
      </c>
      <c r="L537" s="5">
        <f t="shared" si="80"/>
        <v>166.23490149697184</v>
      </c>
      <c r="O537" s="12"/>
    </row>
    <row r="538" spans="2:15" x14ac:dyDescent="0.2">
      <c r="B538">
        <f t="shared" si="72"/>
        <v>7.3514616883114137</v>
      </c>
      <c r="C538" s="18">
        <f t="shared" si="77"/>
        <v>0.61289868425510541</v>
      </c>
      <c r="D538" s="2">
        <f t="shared" si="74"/>
        <v>4.5057011961178812</v>
      </c>
      <c r="E538" s="18">
        <f t="shared" si="75"/>
        <v>23.339713500074389</v>
      </c>
      <c r="F538" s="20">
        <f t="shared" si="78"/>
        <v>11.669856750037194</v>
      </c>
      <c r="G538" s="20">
        <f t="shared" si="78"/>
        <v>11.630314028664809</v>
      </c>
      <c r="H538" s="20">
        <f t="shared" si="78"/>
        <v>-0.7</v>
      </c>
      <c r="I538" s="10">
        <f t="shared" si="79"/>
        <v>22.600170778702005</v>
      </c>
      <c r="J538" s="19">
        <f t="shared" si="73"/>
        <v>166.14428962892291</v>
      </c>
      <c r="K538">
        <f t="shared" si="76"/>
        <v>0</v>
      </c>
      <c r="L538" s="5">
        <f t="shared" si="80"/>
        <v>166.14428962892291</v>
      </c>
      <c r="O538" s="12"/>
    </row>
    <row r="539" spans="2:15" x14ac:dyDescent="0.2">
      <c r="B539">
        <f t="shared" si="72"/>
        <v>7.3464616883114138</v>
      </c>
      <c r="C539" s="18">
        <f t="shared" si="77"/>
        <v>0.61295004659192842</v>
      </c>
      <c r="D539" s="2">
        <f t="shared" si="74"/>
        <v>4.5030140341362985</v>
      </c>
      <c r="E539" s="18">
        <f t="shared" si="75"/>
        <v>23.342567993547313</v>
      </c>
      <c r="F539" s="20">
        <f t="shared" si="78"/>
        <v>11.671283996773656</v>
      </c>
      <c r="G539" s="20">
        <f t="shared" si="78"/>
        <v>11.631924132714532</v>
      </c>
      <c r="H539" s="20">
        <f t="shared" si="78"/>
        <v>-0.7</v>
      </c>
      <c r="I539" s="10">
        <f t="shared" si="79"/>
        <v>22.603208129488191</v>
      </c>
      <c r="J539" s="19">
        <f t="shared" si="73"/>
        <v>166.05360255621409</v>
      </c>
      <c r="K539">
        <f t="shared" si="76"/>
        <v>0</v>
      </c>
      <c r="L539" s="5">
        <f t="shared" si="80"/>
        <v>166.05360255621409</v>
      </c>
      <c r="O539" s="12"/>
    </row>
    <row r="540" spans="2:15" x14ac:dyDescent="0.2">
      <c r="B540">
        <f t="shared" si="72"/>
        <v>7.3414616883114139</v>
      </c>
      <c r="C540" s="18">
        <f t="shared" si="77"/>
        <v>0.61300130766377869</v>
      </c>
      <c r="D540" s="2">
        <f t="shared" si="74"/>
        <v>4.5003256150984292</v>
      </c>
      <c r="E540" s="18">
        <f t="shared" si="75"/>
        <v>23.345418436421323</v>
      </c>
      <c r="F540" s="20">
        <f t="shared" si="78"/>
        <v>11.672709218210661</v>
      </c>
      <c r="G540" s="20">
        <f t="shared" si="78"/>
        <v>11.633530221598049</v>
      </c>
      <c r="H540" s="20">
        <f t="shared" si="78"/>
        <v>-0.7</v>
      </c>
      <c r="I540" s="10">
        <f t="shared" si="79"/>
        <v>22.606239439808711</v>
      </c>
      <c r="J540" s="19">
        <f t="shared" si="73"/>
        <v>165.96284076415012</v>
      </c>
      <c r="K540">
        <f t="shared" si="76"/>
        <v>0</v>
      </c>
      <c r="L540" s="5">
        <f t="shared" si="80"/>
        <v>165.96284076415012</v>
      </c>
      <c r="O540" s="12"/>
    </row>
    <row r="541" spans="2:15" x14ac:dyDescent="0.2">
      <c r="B541">
        <f t="shared" si="72"/>
        <v>7.336461688311414</v>
      </c>
      <c r="C541" s="18">
        <f t="shared" si="77"/>
        <v>0.61305246786917467</v>
      </c>
      <c r="D541" s="2">
        <f t="shared" si="74"/>
        <v>4.4976359434469639</v>
      </c>
      <c r="E541" s="18">
        <f t="shared" si="75"/>
        <v>23.348264844637157</v>
      </c>
      <c r="F541" s="20">
        <f t="shared" si="78"/>
        <v>11.67413242231858</v>
      </c>
      <c r="G541" s="20">
        <f t="shared" si="78"/>
        <v>11.635132339896618</v>
      </c>
      <c r="H541" s="20">
        <f t="shared" si="78"/>
        <v>-0.7</v>
      </c>
      <c r="I541" s="10">
        <f t="shared" si="79"/>
        <v>22.609264762215201</v>
      </c>
      <c r="J541" s="19">
        <f t="shared" si="73"/>
        <v>165.87200472888108</v>
      </c>
      <c r="K541">
        <f t="shared" si="76"/>
        <v>0</v>
      </c>
      <c r="L541" s="5">
        <f t="shared" si="80"/>
        <v>165.87200472888108</v>
      </c>
      <c r="O541" s="12"/>
    </row>
    <row r="542" spans="2:15" x14ac:dyDescent="0.2">
      <c r="B542">
        <f t="shared" si="72"/>
        <v>7.3314616883114141</v>
      </c>
      <c r="C542" s="18">
        <f t="shared" si="77"/>
        <v>0.61310352760428688</v>
      </c>
      <c r="D542" s="2">
        <f t="shared" si="74"/>
        <v>4.4949450235994091</v>
      </c>
      <c r="E542" s="18">
        <f t="shared" si="75"/>
        <v>23.351107234041649</v>
      </c>
      <c r="F542" s="20">
        <f t="shared" si="78"/>
        <v>11.675553617020825</v>
      </c>
      <c r="G542" s="20">
        <f t="shared" si="78"/>
        <v>11.636730531172987</v>
      </c>
      <c r="H542" s="20">
        <f t="shared" si="78"/>
        <v>-0.7</v>
      </c>
      <c r="I542" s="10">
        <f t="shared" si="79"/>
        <v>22.612284148193812</v>
      </c>
      <c r="J542" s="19">
        <f t="shared" si="73"/>
        <v>165.78109491769442</v>
      </c>
      <c r="K542">
        <f t="shared" si="76"/>
        <v>0</v>
      </c>
      <c r="L542" s="5">
        <f t="shared" si="80"/>
        <v>165.78109491769442</v>
      </c>
      <c r="O542" s="12"/>
    </row>
    <row r="543" spans="2:15" x14ac:dyDescent="0.2">
      <c r="B543">
        <f t="shared" si="72"/>
        <v>7.3264616883114142</v>
      </c>
      <c r="C543" s="18">
        <f t="shared" si="77"/>
        <v>0.61315448726295652</v>
      </c>
      <c r="D543" s="2">
        <f t="shared" si="74"/>
        <v>4.4922528599482803</v>
      </c>
      <c r="E543" s="18">
        <f t="shared" si="75"/>
        <v>23.353945620388433</v>
      </c>
      <c r="F543" s="20">
        <f t="shared" si="78"/>
        <v>11.676972810194219</v>
      </c>
      <c r="G543" s="20">
        <f t="shared" si="78"/>
        <v>11.638324838005632</v>
      </c>
      <c r="H543" s="20">
        <f t="shared" si="78"/>
        <v>-0.7</v>
      </c>
      <c r="I543" s="10">
        <f t="shared" si="79"/>
        <v>22.615297648199853</v>
      </c>
      <c r="J543" s="19">
        <f t="shared" si="73"/>
        <v>165.69011178929546</v>
      </c>
      <c r="K543">
        <f t="shared" si="76"/>
        <v>0</v>
      </c>
      <c r="L543" s="5">
        <f t="shared" si="80"/>
        <v>165.69011178929546</v>
      </c>
      <c r="O543" s="12"/>
    </row>
    <row r="544" spans="2:15" x14ac:dyDescent="0.2">
      <c r="B544">
        <f t="shared" si="72"/>
        <v>7.3214616883114143</v>
      </c>
      <c r="C544" s="18">
        <f t="shared" si="77"/>
        <v>0.61320534723671349</v>
      </c>
      <c r="D544" s="2">
        <f t="shared" si="74"/>
        <v>4.4895594568612953</v>
      </c>
      <c r="E544" s="18">
        <f t="shared" si="75"/>
        <v>23.356780019338714</v>
      </c>
      <c r="F544" s="20">
        <f t="shared" si="78"/>
        <v>11.678390009669357</v>
      </c>
      <c r="G544" s="20">
        <f t="shared" si="78"/>
        <v>11.63991530202151</v>
      </c>
      <c r="H544" s="20">
        <f t="shared" si="78"/>
        <v>-0.7</v>
      </c>
      <c r="I544" s="10">
        <f t="shared" si="79"/>
        <v>22.618305311690868</v>
      </c>
      <c r="J544" s="19">
        <f t="shared" si="73"/>
        <v>165.59905579407524</v>
      </c>
      <c r="K544">
        <f t="shared" si="76"/>
        <v>0</v>
      </c>
      <c r="L544" s="5">
        <f t="shared" si="80"/>
        <v>165.59905579407524</v>
      </c>
      <c r="O544" s="12"/>
    </row>
    <row r="545" spans="2:15" x14ac:dyDescent="0.2">
      <c r="B545">
        <f t="shared" si="72"/>
        <v>7.3164616883114144</v>
      </c>
      <c r="C545" s="18">
        <f t="shared" si="77"/>
        <v>0.61325610791479435</v>
      </c>
      <c r="D545" s="2">
        <f t="shared" si="74"/>
        <v>4.4868648186815632</v>
      </c>
      <c r="E545" s="18">
        <f t="shared" si="75"/>
        <v>23.35961044646195</v>
      </c>
      <c r="F545" s="20">
        <f t="shared" si="78"/>
        <v>11.679805223230973</v>
      </c>
      <c r="G545" s="20">
        <f t="shared" si="78"/>
        <v>11.641501963927423</v>
      </c>
      <c r="H545" s="20">
        <f t="shared" si="78"/>
        <v>-0.7</v>
      </c>
      <c r="I545" s="10">
        <f t="shared" si="79"/>
        <v>22.621307187158397</v>
      </c>
      <c r="J545" s="19">
        <f t="shared" si="73"/>
        <v>165.50792737436805</v>
      </c>
      <c r="K545">
        <f t="shared" si="76"/>
        <v>0</v>
      </c>
      <c r="L545" s="5">
        <f t="shared" si="80"/>
        <v>165.50792737436805</v>
      </c>
      <c r="O545" s="12"/>
    </row>
    <row r="546" spans="2:15" x14ac:dyDescent="0.2">
      <c r="B546">
        <f t="shared" si="72"/>
        <v>7.3114616883114145</v>
      </c>
      <c r="C546" s="18">
        <f t="shared" si="77"/>
        <v>0.61330676968416054</v>
      </c>
      <c r="D546" s="2">
        <f t="shared" si="74"/>
        <v>4.4841689497277724</v>
      </c>
      <c r="E546" s="18">
        <f t="shared" si="75"/>
        <v>23.362436917236593</v>
      </c>
      <c r="F546" s="20">
        <f t="shared" si="78"/>
        <v>11.681218458618298</v>
      </c>
      <c r="G546" s="20">
        <f t="shared" si="78"/>
        <v>11.643084863540095</v>
      </c>
      <c r="H546" s="20">
        <f t="shared" si="78"/>
        <v>-0.7</v>
      </c>
      <c r="I546" s="10">
        <f t="shared" si="79"/>
        <v>22.624303322158394</v>
      </c>
      <c r="J546" s="19">
        <f t="shared" si="73"/>
        <v>165.41672696469774</v>
      </c>
      <c r="K546">
        <f t="shared" si="76"/>
        <v>0</v>
      </c>
      <c r="L546" s="5">
        <f t="shared" si="80"/>
        <v>165.41672696469774</v>
      </c>
      <c r="O546" s="12"/>
    </row>
    <row r="547" spans="2:15" x14ac:dyDescent="0.2">
      <c r="B547">
        <f t="shared" si="72"/>
        <v>7.3064616883114146</v>
      </c>
      <c r="C547" s="18">
        <f t="shared" si="77"/>
        <v>0.61335733292951589</v>
      </c>
      <c r="D547" s="2">
        <f t="shared" si="74"/>
        <v>4.4814718542943774</v>
      </c>
      <c r="E547" s="18">
        <f t="shared" si="75"/>
        <v>23.365259447050807</v>
      </c>
      <c r="F547" s="20">
        <f t="shared" si="78"/>
        <v>11.682629723525404</v>
      </c>
      <c r="G547" s="20">
        <f t="shared" si="78"/>
        <v>11.644664039814936</v>
      </c>
      <c r="H547" s="20">
        <f t="shared" si="78"/>
        <v>-0.7</v>
      </c>
      <c r="I547" s="10">
        <f t="shared" si="79"/>
        <v>22.62729376334034</v>
      </c>
      <c r="J547" s="19">
        <f t="shared" si="73"/>
        <v>165.32545499201402</v>
      </c>
      <c r="K547">
        <f t="shared" si="76"/>
        <v>0</v>
      </c>
      <c r="L547" s="5">
        <f t="shared" si="80"/>
        <v>165.32545499201402</v>
      </c>
      <c r="O547" s="12"/>
    </row>
    <row r="548" spans="2:15" x14ac:dyDescent="0.2">
      <c r="B548">
        <f t="shared" si="72"/>
        <v>7.3014616883114147</v>
      </c>
      <c r="C548" s="18">
        <f t="shared" si="77"/>
        <v>0.6134077980333239</v>
      </c>
      <c r="D548" s="2">
        <f t="shared" si="74"/>
        <v>4.4787735366517802</v>
      </c>
      <c r="E548" s="18">
        <f t="shared" si="75"/>
        <v>23.368078051203128</v>
      </c>
      <c r="F548" s="20">
        <f t="shared" si="78"/>
        <v>11.684039025601566</v>
      </c>
      <c r="G548" s="20">
        <f t="shared" si="78"/>
        <v>11.646239530873695</v>
      </c>
      <c r="H548" s="20">
        <f t="shared" si="78"/>
        <v>-0.7</v>
      </c>
      <c r="I548" s="10">
        <f t="shared" si="79"/>
        <v>22.630278556475261</v>
      </c>
      <c r="J548" s="19">
        <f t="shared" si="73"/>
        <v>165.23411187591947</v>
      </c>
      <c r="K548">
        <f t="shared" si="76"/>
        <v>0</v>
      </c>
      <c r="L548" s="5">
        <f t="shared" si="80"/>
        <v>165.23411187591947</v>
      </c>
      <c r="O548" s="12"/>
    </row>
    <row r="549" spans="2:15" x14ac:dyDescent="0.2">
      <c r="B549">
        <f t="shared" si="72"/>
        <v>7.2964616883114148</v>
      </c>
      <c r="C549" s="18">
        <f t="shared" si="77"/>
        <v>0.61345816537582565</v>
      </c>
      <c r="D549" s="2">
        <f t="shared" si="74"/>
        <v>4.4760740010465199</v>
      </c>
      <c r="E549" s="18">
        <f t="shared" si="75"/>
        <v>23.370892744903202</v>
      </c>
      <c r="F549" s="20">
        <f t="shared" si="78"/>
        <v>11.685446372451601</v>
      </c>
      <c r="G549" s="20">
        <f t="shared" si="78"/>
        <v>11.647811374030907</v>
      </c>
      <c r="H549" s="20">
        <f t="shared" si="78"/>
        <v>-0.7</v>
      </c>
      <c r="I549" s="10">
        <f t="shared" si="79"/>
        <v>22.63325774648251</v>
      </c>
      <c r="J549" s="19">
        <f t="shared" si="73"/>
        <v>165.1426980288872</v>
      </c>
      <c r="K549">
        <f t="shared" si="76"/>
        <v>0</v>
      </c>
      <c r="L549" s="5">
        <f t="shared" si="80"/>
        <v>165.1426980288872</v>
      </c>
      <c r="O549" s="12"/>
    </row>
    <row r="550" spans="2:15" x14ac:dyDescent="0.2">
      <c r="B550">
        <f t="shared" ref="B550:B613" si="81">B549-$C$16</f>
        <v>7.2914616883114149</v>
      </c>
      <c r="C550" s="18">
        <f t="shared" si="77"/>
        <v>0.61350843533505639</v>
      </c>
      <c r="D550" s="2">
        <f t="shared" si="74"/>
        <v>4.4733732517014451</v>
      </c>
      <c r="E550" s="18">
        <f t="shared" si="75"/>
        <v>23.37370354327243</v>
      </c>
      <c r="F550" s="20">
        <f t="shared" si="78"/>
        <v>11.686851771636215</v>
      </c>
      <c r="G550" s="20">
        <f t="shared" si="78"/>
        <v>11.64937960581932</v>
      </c>
      <c r="H550" s="20">
        <f t="shared" si="78"/>
        <v>-0.7</v>
      </c>
      <c r="I550" s="10">
        <f t="shared" si="79"/>
        <v>22.636231377455534</v>
      </c>
      <c r="J550" s="19">
        <f t="shared" si="73"/>
        <v>165.05121385646976</v>
      </c>
      <c r="K550">
        <f t="shared" si="76"/>
        <v>0</v>
      </c>
      <c r="L550" s="5">
        <f t="shared" si="80"/>
        <v>165.05121385646976</v>
      </c>
      <c r="O550" s="12"/>
    </row>
    <row r="551" spans="2:15" x14ac:dyDescent="0.2">
      <c r="B551">
        <f t="shared" si="81"/>
        <v>7.2864616883114151</v>
      </c>
      <c r="C551" s="18">
        <f t="shared" si="77"/>
        <v>0.61355860828686315</v>
      </c>
      <c r="D551" s="2">
        <f t="shared" si="74"/>
        <v>4.4706712928158989</v>
      </c>
      <c r="E551" s="18">
        <f t="shared" si="75"/>
        <v>23.376510461344701</v>
      </c>
      <c r="F551" s="20">
        <f t="shared" si="78"/>
        <v>11.68825523067235</v>
      </c>
      <c r="G551" s="20">
        <f t="shared" si="78"/>
        <v>11.650944262014276</v>
      </c>
      <c r="H551" s="20">
        <f t="shared" si="78"/>
        <v>-0.7</v>
      </c>
      <c r="I551" s="10">
        <f t="shared" si="79"/>
        <v>22.639199492686625</v>
      </c>
      <c r="J551" s="19">
        <f t="shared" si="73"/>
        <v>164.95965975750033</v>
      </c>
      <c r="K551">
        <f t="shared" si="76"/>
        <v>0</v>
      </c>
      <c r="L551" s="5">
        <f t="shared" si="80"/>
        <v>164.95965975750033</v>
      </c>
      <c r="O551" s="12"/>
    </row>
    <row r="552" spans="2:15" x14ac:dyDescent="0.2">
      <c r="B552">
        <f t="shared" si="81"/>
        <v>7.2814616883114152</v>
      </c>
      <c r="C552" s="18">
        <f t="shared" si="77"/>
        <v>0.61360868460492113</v>
      </c>
      <c r="D552" s="2">
        <f t="shared" si="74"/>
        <v>4.4679681285658956</v>
      </c>
      <c r="E552" s="18">
        <f t="shared" si="75"/>
        <v>23.379313514067018</v>
      </c>
      <c r="F552" s="20">
        <f t="shared" si="78"/>
        <v>11.689656757033509</v>
      </c>
      <c r="G552" s="20">
        <f t="shared" si="78"/>
        <v>11.652505377657116</v>
      </c>
      <c r="H552" s="20">
        <f t="shared" si="78"/>
        <v>-0.7</v>
      </c>
      <c r="I552" s="10">
        <f t="shared" si="79"/>
        <v>22.642162134690626</v>
      </c>
      <c r="J552" s="19">
        <f t="shared" si="73"/>
        <v>164.8680361242852</v>
      </c>
      <c r="K552">
        <f t="shared" si="76"/>
        <v>0</v>
      </c>
      <c r="L552" s="5">
        <f t="shared" si="80"/>
        <v>164.8680361242852</v>
      </c>
      <c r="O552" s="12"/>
    </row>
    <row r="553" spans="2:15" x14ac:dyDescent="0.2">
      <c r="B553">
        <f t="shared" si="81"/>
        <v>7.2764616883114153</v>
      </c>
      <c r="C553" s="18">
        <f t="shared" si="77"/>
        <v>0.61365866466075025</v>
      </c>
      <c r="D553" s="2">
        <f t="shared" si="74"/>
        <v>4.4652637631042911</v>
      </c>
      <c r="E553" s="18">
        <f t="shared" si="75"/>
        <v>23.382112716300185</v>
      </c>
      <c r="F553" s="20">
        <f t="shared" si="78"/>
        <v>11.691056358150092</v>
      </c>
      <c r="G553" s="20">
        <f t="shared" si="78"/>
        <v>11.654062987077662</v>
      </c>
      <c r="H553" s="20">
        <f t="shared" si="78"/>
        <v>-0.7</v>
      </c>
      <c r="I553" s="10">
        <f t="shared" si="79"/>
        <v>22.645119345227755</v>
      </c>
      <c r="J553" s="19">
        <f t="shared" si="73"/>
        <v>164.77634334278943</v>
      </c>
      <c r="K553">
        <f t="shared" si="76"/>
        <v>0</v>
      </c>
      <c r="L553" s="5">
        <f t="shared" si="80"/>
        <v>164.77634334278943</v>
      </c>
      <c r="O553" s="12"/>
    </row>
    <row r="554" spans="2:15" x14ac:dyDescent="0.2">
      <c r="B554">
        <f t="shared" si="81"/>
        <v>7.2714616883114154</v>
      </c>
      <c r="C554" s="18">
        <f t="shared" si="77"/>
        <v>0.61370854882373271</v>
      </c>
      <c r="D554" s="2">
        <f t="shared" si="74"/>
        <v>4.4625582005609683</v>
      </c>
      <c r="E554" s="18">
        <f t="shared" si="75"/>
        <v>23.384908082819482</v>
      </c>
      <c r="F554" s="20">
        <f t="shared" si="78"/>
        <v>11.692454041409741</v>
      </c>
      <c r="G554" s="20">
        <f t="shared" si="78"/>
        <v>11.655617123915833</v>
      </c>
      <c r="H554" s="20">
        <f t="shared" si="78"/>
        <v>-0.7</v>
      </c>
      <c r="I554" s="10">
        <f t="shared" si="79"/>
        <v>22.648071165325575</v>
      </c>
      <c r="J554" s="19">
        <f t="shared" si="73"/>
        <v>164.68458179281538</v>
      </c>
      <c r="K554">
        <f t="shared" si="76"/>
        <v>0</v>
      </c>
      <c r="L554" s="5">
        <f t="shared" si="80"/>
        <v>164.68458179281538</v>
      </c>
      <c r="O554" s="12"/>
    </row>
    <row r="555" spans="2:15" x14ac:dyDescent="0.2">
      <c r="B555">
        <f t="shared" si="81"/>
        <v>7.2664616883114155</v>
      </c>
      <c r="C555" s="18">
        <f t="shared" si="77"/>
        <v>0.61375833746112807</v>
      </c>
      <c r="D555" s="2">
        <f t="shared" si="74"/>
        <v>4.4598514450429958</v>
      </c>
      <c r="E555" s="18">
        <f t="shared" si="75"/>
        <v>23.387699628315296</v>
      </c>
      <c r="F555" s="20">
        <f t="shared" si="78"/>
        <v>11.693849814157648</v>
      </c>
      <c r="G555" s="20">
        <f t="shared" si="78"/>
        <v>11.657167821142389</v>
      </c>
      <c r="H555" s="20">
        <f t="shared" si="78"/>
        <v>-0.7</v>
      </c>
      <c r="I555" s="10">
        <f t="shared" si="79"/>
        <v>22.65101763530004</v>
      </c>
      <c r="J555" s="19">
        <f t="shared" si="73"/>
        <v>164.59275184817398</v>
      </c>
      <c r="K555">
        <f t="shared" si="76"/>
        <v>0</v>
      </c>
      <c r="L555" s="5">
        <f t="shared" si="80"/>
        <v>164.59275184817398</v>
      </c>
      <c r="O555" s="12"/>
    </row>
    <row r="556" spans="2:15" x14ac:dyDescent="0.2">
      <c r="B556">
        <f t="shared" si="81"/>
        <v>7.2614616883114156</v>
      </c>
      <c r="C556" s="18">
        <f t="shared" si="77"/>
        <v>0.61380803093809033</v>
      </c>
      <c r="D556" s="2">
        <f t="shared" si="74"/>
        <v>4.4571435006348112</v>
      </c>
      <c r="E556" s="18">
        <f t="shared" si="75"/>
        <v>23.390487367393789</v>
      </c>
      <c r="F556" s="20">
        <f t="shared" si="78"/>
        <v>11.695243683696894</v>
      </c>
      <c r="G556" s="20">
        <f t="shared" si="78"/>
        <v>11.6587151110789</v>
      </c>
      <c r="H556" s="20">
        <f t="shared" si="78"/>
        <v>-0.7</v>
      </c>
      <c r="I556" s="10">
        <f t="shared" si="79"/>
        <v>22.653958794775793</v>
      </c>
      <c r="J556" s="19">
        <f t="shared" si="73"/>
        <v>164.50085387684987</v>
      </c>
      <c r="K556">
        <f t="shared" si="76"/>
        <v>0</v>
      </c>
      <c r="L556" s="5">
        <f t="shared" si="80"/>
        <v>164.50085387684987</v>
      </c>
      <c r="O556" s="12"/>
    </row>
    <row r="557" spans="2:15" x14ac:dyDescent="0.2">
      <c r="B557">
        <f t="shared" si="81"/>
        <v>7.2564616883114157</v>
      </c>
      <c r="C557" s="18">
        <f t="shared" si="77"/>
        <v>0.61385762961768375</v>
      </c>
      <c r="D557" s="2">
        <f t="shared" si="74"/>
        <v>4.4544343713983814</v>
      </c>
      <c r="E557" s="18">
        <f t="shared" si="75"/>
        <v>23.393271314577522</v>
      </c>
      <c r="F557" s="20">
        <f t="shared" si="78"/>
        <v>11.696635657288763</v>
      </c>
      <c r="G557" s="20">
        <f t="shared" si="78"/>
        <v>11.660259025416934</v>
      </c>
      <c r="H557" s="20">
        <f t="shared" si="78"/>
        <v>-0.7</v>
      </c>
      <c r="I557" s="10">
        <f t="shared" si="79"/>
        <v>22.656894682705698</v>
      </c>
      <c r="J557" s="19">
        <f t="shared" si="73"/>
        <v>164.40888824116053</v>
      </c>
      <c r="K557">
        <f t="shared" si="76"/>
        <v>0</v>
      </c>
      <c r="L557" s="5">
        <f t="shared" si="80"/>
        <v>164.40888824116053</v>
      </c>
      <c r="O557" s="12"/>
    </row>
    <row r="558" spans="2:15" x14ac:dyDescent="0.2">
      <c r="B558">
        <f t="shared" si="81"/>
        <v>7.2514616883114158</v>
      </c>
      <c r="C558" s="18">
        <f t="shared" si="77"/>
        <v>0.61390713386089868</v>
      </c>
      <c r="D558" s="2">
        <f t="shared" si="74"/>
        <v>4.4517240613733744</v>
      </c>
      <c r="E558" s="18">
        <f t="shared" si="75"/>
        <v>23.39605148430612</v>
      </c>
      <c r="F558" s="20">
        <f t="shared" si="78"/>
        <v>11.698025742153062</v>
      </c>
      <c r="G558" s="20">
        <f t="shared" si="78"/>
        <v>11.661799595236531</v>
      </c>
      <c r="H558" s="20">
        <f t="shared" si="78"/>
        <v>-0.7</v>
      </c>
      <c r="I558" s="10">
        <f t="shared" si="79"/>
        <v>22.659825337389595</v>
      </c>
      <c r="J558" s="19">
        <f t="shared" si="73"/>
        <v>164.31685529790894</v>
      </c>
      <c r="K558">
        <f t="shared" si="76"/>
        <v>0</v>
      </c>
      <c r="L558" s="5">
        <f t="shared" si="80"/>
        <v>164.31685529790894</v>
      </c>
      <c r="O558" s="12"/>
    </row>
    <row r="559" spans="2:15" x14ac:dyDescent="0.2">
      <c r="B559">
        <f t="shared" si="81"/>
        <v>7.2464616883114159</v>
      </c>
      <c r="C559" s="18">
        <f t="shared" si="77"/>
        <v>0.61395654402666744</v>
      </c>
      <c r="D559" s="2">
        <f t="shared" si="74"/>
        <v>4.4490125745773268</v>
      </c>
      <c r="E559" s="18">
        <f t="shared" si="75"/>
        <v>23.398827890936872</v>
      </c>
      <c r="F559" s="20">
        <f t="shared" si="78"/>
        <v>11.699413945468436</v>
      </c>
      <c r="G559" s="20">
        <f t="shared" si="78"/>
        <v>11.663336851023951</v>
      </c>
      <c r="H559" s="20">
        <f t="shared" si="78"/>
        <v>-0.7</v>
      </c>
      <c r="I559" s="10">
        <f t="shared" si="79"/>
        <v>22.662750796492386</v>
      </c>
      <c r="J559" s="19">
        <f t="shared" si="73"/>
        <v>164.2247553985311</v>
      </c>
      <c r="K559">
        <f t="shared" si="76"/>
        <v>0</v>
      </c>
      <c r="L559" s="5">
        <f t="shared" si="80"/>
        <v>164.2247553985311</v>
      </c>
      <c r="O559" s="12"/>
    </row>
    <row r="560" spans="2:15" x14ac:dyDescent="0.2">
      <c r="B560">
        <f t="shared" si="81"/>
        <v>7.241461688311416</v>
      </c>
      <c r="C560" s="18">
        <f t="shared" si="77"/>
        <v>0.61400586047187988</v>
      </c>
      <c r="D560" s="2">
        <f t="shared" si="74"/>
        <v>4.4462999150058033</v>
      </c>
      <c r="E560" s="18">
        <f t="shared" si="75"/>
        <v>23.401600548745371</v>
      </c>
      <c r="F560" s="20">
        <f t="shared" si="78"/>
        <v>11.700800274372684</v>
      </c>
      <c r="G560" s="20">
        <f t="shared" si="78"/>
        <v>11.664870822688806</v>
      </c>
      <c r="H560" s="20">
        <f t="shared" si="78"/>
        <v>-0.7</v>
      </c>
      <c r="I560" s="10">
        <f t="shared" si="79"/>
        <v>22.665671097061491</v>
      </c>
      <c r="J560" s="19">
        <f t="shared" si="73"/>
        <v>164.13258888923818</v>
      </c>
      <c r="K560">
        <f t="shared" si="76"/>
        <v>0</v>
      </c>
      <c r="L560" s="5">
        <f t="shared" si="80"/>
        <v>164.13258888923818</v>
      </c>
      <c r="O560" s="12"/>
    </row>
    <row r="561" spans="2:15" x14ac:dyDescent="0.2">
      <c r="B561">
        <f t="shared" si="81"/>
        <v>7.2364616883114161</v>
      </c>
      <c r="C561" s="18">
        <f t="shared" si="77"/>
        <v>0.61405508355139871</v>
      </c>
      <c r="D561" s="2">
        <f t="shared" si="74"/>
        <v>4.4435860866325623</v>
      </c>
      <c r="E561" s="18">
        <f t="shared" si="75"/>
        <v>23.404369471926124</v>
      </c>
      <c r="F561" s="20">
        <f t="shared" si="78"/>
        <v>11.702184735963062</v>
      </c>
      <c r="G561" s="20">
        <f t="shared" si="78"/>
        <v>11.666401539580509</v>
      </c>
      <c r="H561" s="20">
        <f t="shared" si="78"/>
        <v>-0.7</v>
      </c>
      <c r="I561" s="10">
        <f t="shared" si="79"/>
        <v>22.668586275543571</v>
      </c>
      <c r="J561" s="19">
        <f t="shared" si="73"/>
        <v>164.04035611115302</v>
      </c>
      <c r="K561">
        <f t="shared" si="76"/>
        <v>0</v>
      </c>
      <c r="L561" s="5">
        <f t="shared" si="80"/>
        <v>164.04035611115302</v>
      </c>
      <c r="O561" s="12"/>
    </row>
    <row r="562" spans="2:15" x14ac:dyDescent="0.2">
      <c r="B562">
        <f t="shared" si="81"/>
        <v>7.2314616883114162</v>
      </c>
      <c r="C562" s="18">
        <f t="shared" si="77"/>
        <v>0.61410421361807532</v>
      </c>
      <c r="D562" s="2">
        <f t="shared" si="74"/>
        <v>4.4408710934097213</v>
      </c>
      <c r="E562" s="18">
        <f t="shared" si="75"/>
        <v>23.407134674593184</v>
      </c>
      <c r="F562" s="20">
        <f t="shared" si="78"/>
        <v>11.703567337296594</v>
      </c>
      <c r="G562" s="20">
        <f t="shared" si="78"/>
        <v>11.667929030504144</v>
      </c>
      <c r="H562" s="20">
        <f t="shared" si="78"/>
        <v>-0.7</v>
      </c>
      <c r="I562" s="10">
        <f t="shared" si="79"/>
        <v>22.671496367800739</v>
      </c>
      <c r="J562" s="19">
        <f t="shared" si="73"/>
        <v>163.94805740044248</v>
      </c>
      <c r="K562">
        <f t="shared" si="76"/>
        <v>0</v>
      </c>
      <c r="L562" s="5">
        <f t="shared" si="80"/>
        <v>163.94805740044248</v>
      </c>
      <c r="O562" s="12"/>
    </row>
    <row r="563" spans="2:15" x14ac:dyDescent="0.2">
      <c r="B563">
        <f t="shared" si="81"/>
        <v>7.2264616883114163</v>
      </c>
      <c r="C563" s="18">
        <f t="shared" si="77"/>
        <v>0.6141532510227643</v>
      </c>
      <c r="D563" s="2">
        <f t="shared" si="74"/>
        <v>4.4381549392679105</v>
      </c>
      <c r="E563" s="18">
        <f t="shared" si="75"/>
        <v>23.409896170780744</v>
      </c>
      <c r="F563" s="20">
        <f t="shared" si="78"/>
        <v>11.704948085390372</v>
      </c>
      <c r="G563" s="20">
        <f t="shared" si="78"/>
        <v>11.669453323735747</v>
      </c>
      <c r="H563" s="20">
        <f t="shared" si="78"/>
        <v>-0.7</v>
      </c>
      <c r="I563" s="10">
        <f t="shared" si="79"/>
        <v>22.674401409126119</v>
      </c>
      <c r="J563" s="19">
        <f t="shared" si="73"/>
        <v>163.8556930884443</v>
      </c>
      <c r="K563">
        <f t="shared" si="76"/>
        <v>0</v>
      </c>
      <c r="L563" s="5">
        <f t="shared" si="80"/>
        <v>163.8556930884443</v>
      </c>
      <c r="O563" s="12"/>
    </row>
    <row r="564" spans="2:15" x14ac:dyDescent="0.2">
      <c r="B564">
        <f t="shared" si="81"/>
        <v>7.2214616883114164</v>
      </c>
      <c r="C564" s="18">
        <f t="shared" si="77"/>
        <v>0.61420219611433902</v>
      </c>
      <c r="D564" s="2">
        <f t="shared" si="74"/>
        <v>4.4354376281164347</v>
      </c>
      <c r="E564" s="18">
        <f t="shared" si="75"/>
        <v>23.412653974443735</v>
      </c>
      <c r="F564" s="20">
        <f t="shared" si="78"/>
        <v>11.706326987221868</v>
      </c>
      <c r="G564" s="20">
        <f t="shared" si="78"/>
        <v>11.670974447037045</v>
      </c>
      <c r="H564" s="20">
        <f t="shared" si="78"/>
        <v>-0.7</v>
      </c>
      <c r="I564" s="10">
        <f t="shared" si="79"/>
        <v>22.677301434258911</v>
      </c>
      <c r="J564" s="19">
        <f t="shared" si="73"/>
        <v>163.76326350179028</v>
      </c>
      <c r="K564">
        <f t="shared" si="76"/>
        <v>0</v>
      </c>
      <c r="L564" s="5">
        <f t="shared" si="80"/>
        <v>163.76326350179028</v>
      </c>
      <c r="O564" s="12"/>
    </row>
    <row r="565" spans="2:15" x14ac:dyDescent="0.2">
      <c r="B565">
        <f t="shared" si="81"/>
        <v>7.2164616883114165</v>
      </c>
      <c r="C565" s="18">
        <f t="shared" si="77"/>
        <v>0.61425104923970597</v>
      </c>
      <c r="D565" s="2">
        <f t="shared" si="74"/>
        <v>4.4327191638434273</v>
      </c>
      <c r="E565" s="18">
        <f t="shared" si="75"/>
        <v>23.415408099458411</v>
      </c>
      <c r="F565" s="20">
        <f t="shared" si="78"/>
        <v>11.707704049729205</v>
      </c>
      <c r="G565" s="20">
        <f t="shared" si="78"/>
        <v>11.672492427669638</v>
      </c>
      <c r="H565" s="20">
        <f t="shared" si="78"/>
        <v>-0.7</v>
      </c>
      <c r="I565" s="10">
        <f t="shared" si="79"/>
        <v>22.680196477398844</v>
      </c>
      <c r="J565" s="19">
        <f t="shared" si="73"/>
        <v>163.67076896252431</v>
      </c>
      <c r="K565">
        <f t="shared" si="76"/>
        <v>0</v>
      </c>
      <c r="L565" s="5">
        <f t="shared" si="80"/>
        <v>163.67076896252431</v>
      </c>
      <c r="O565" s="12"/>
    </row>
    <row r="566" spans="2:15" x14ac:dyDescent="0.2">
      <c r="B566">
        <f t="shared" si="81"/>
        <v>7.2114616883114167</v>
      </c>
      <c r="C566" s="18">
        <f t="shared" si="77"/>
        <v>0.61429981074382012</v>
      </c>
      <c r="D566" s="2">
        <f t="shared" si="74"/>
        <v>4.4299995503160128</v>
      </c>
      <c r="E566" s="18">
        <f t="shared" si="75"/>
        <v>23.418158559622981</v>
      </c>
      <c r="F566" s="20">
        <f t="shared" si="78"/>
        <v>11.709079279811489</v>
      </c>
      <c r="G566" s="20">
        <f t="shared" si="78"/>
        <v>11.674007292408712</v>
      </c>
      <c r="H566" s="20">
        <f t="shared" si="78"/>
        <v>-0.7</v>
      </c>
      <c r="I566" s="10">
        <f t="shared" si="79"/>
        <v>22.683086572220201</v>
      </c>
      <c r="J566" s="19">
        <f t="shared" si="73"/>
        <v>163.57820978821712</v>
      </c>
      <c r="K566">
        <f t="shared" si="76"/>
        <v>0</v>
      </c>
      <c r="L566" s="5">
        <f t="shared" si="80"/>
        <v>163.57820978821712</v>
      </c>
      <c r="O566" s="12"/>
    </row>
    <row r="567" spans="2:15" x14ac:dyDescent="0.2">
      <c r="B567">
        <f t="shared" si="81"/>
        <v>7.2064616883114168</v>
      </c>
      <c r="C567" s="18">
        <f t="shared" si="77"/>
        <v>0.61434848096969918</v>
      </c>
      <c r="D567" s="2">
        <f t="shared" si="74"/>
        <v>4.427278791380453</v>
      </c>
      <c r="E567" s="18">
        <f t="shared" si="75"/>
        <v>23.420905368658143</v>
      </c>
      <c r="F567" s="20">
        <f t="shared" si="78"/>
        <v>11.71045268432907</v>
      </c>
      <c r="G567" s="20">
        <f t="shared" si="78"/>
        <v>11.675519067556234</v>
      </c>
      <c r="H567" s="20">
        <f t="shared" si="78"/>
        <v>-0.7</v>
      </c>
      <c r="I567" s="10">
        <f t="shared" si="79"/>
        <v>22.685971751885305</v>
      </c>
      <c r="J567" s="19">
        <f t="shared" si="73"/>
        <v>163.48558629207648</v>
      </c>
      <c r="K567">
        <f t="shared" si="76"/>
        <v>0</v>
      </c>
      <c r="L567" s="5">
        <f t="shared" si="80"/>
        <v>163.48558629207648</v>
      </c>
      <c r="O567" s="12"/>
    </row>
    <row r="568" spans="2:15" x14ac:dyDescent="0.2">
      <c r="B568">
        <f t="shared" si="81"/>
        <v>7.2014616883114169</v>
      </c>
      <c r="C568" s="18">
        <f t="shared" si="77"/>
        <v>0.61439706025843788</v>
      </c>
      <c r="D568" s="2">
        <f t="shared" si="74"/>
        <v>4.4245568908623012</v>
      </c>
      <c r="E568" s="18">
        <f t="shared" si="75"/>
        <v>23.423648540207687</v>
      </c>
      <c r="F568" s="20">
        <f t="shared" si="78"/>
        <v>11.711824270103845</v>
      </c>
      <c r="G568" s="20">
        <f t="shared" si="78"/>
        <v>11.677027778953692</v>
      </c>
      <c r="H568" s="20">
        <f t="shared" si="78"/>
        <v>-0.7</v>
      </c>
      <c r="I568" s="10">
        <f t="shared" si="79"/>
        <v>22.688852049057537</v>
      </c>
      <c r="J568" s="19">
        <f t="shared" si="73"/>
        <v>163.39289878305385</v>
      </c>
      <c r="K568">
        <f t="shared" si="76"/>
        <v>0</v>
      </c>
      <c r="L568" s="5">
        <f t="shared" si="80"/>
        <v>163.39289878305385</v>
      </c>
      <c r="O568" s="12"/>
    </row>
    <row r="569" spans="2:15" x14ac:dyDescent="0.2">
      <c r="B569">
        <f t="shared" si="81"/>
        <v>7.196461688311417</v>
      </c>
      <c r="C569" s="18">
        <f t="shared" si="77"/>
        <v>0.61444554894922321</v>
      </c>
      <c r="D569" s="2">
        <f t="shared" si="74"/>
        <v>4.4218338525665626</v>
      </c>
      <c r="E569" s="18">
        <f t="shared" si="75"/>
        <v>23.426388087839101</v>
      </c>
      <c r="F569" s="20">
        <f t="shared" si="78"/>
        <v>11.71319404391955</v>
      </c>
      <c r="G569" s="20">
        <f t="shared" si="78"/>
        <v>11.678533451994415</v>
      </c>
      <c r="H569" s="20">
        <f t="shared" si="78"/>
        <v>-0.7</v>
      </c>
      <c r="I569" s="10">
        <f t="shared" si="79"/>
        <v>22.691727495913966</v>
      </c>
      <c r="J569" s="19">
        <f t="shared" si="73"/>
        <v>163.30014756594761</v>
      </c>
      <c r="K569">
        <f t="shared" si="76"/>
        <v>0</v>
      </c>
      <c r="L569" s="5">
        <f t="shared" si="80"/>
        <v>163.30014756594761</v>
      </c>
      <c r="O569" s="12"/>
    </row>
    <row r="570" spans="2:15" x14ac:dyDescent="0.2">
      <c r="B570">
        <f t="shared" si="81"/>
        <v>7.1914616883114171</v>
      </c>
      <c r="C570" s="18">
        <f t="shared" si="77"/>
        <v>0.61449394737934704</v>
      </c>
      <c r="D570" s="2">
        <f t="shared" si="74"/>
        <v>4.4191096802778258</v>
      </c>
      <c r="E570" s="18">
        <f t="shared" si="75"/>
        <v>23.429124025044054</v>
      </c>
      <c r="F570" s="20">
        <f t="shared" si="78"/>
        <v>11.714562012522029</v>
      </c>
      <c r="G570" s="20">
        <f t="shared" si="78"/>
        <v>11.680036111635419</v>
      </c>
      <c r="H570" s="20">
        <f t="shared" si="78"/>
        <v>-0.7</v>
      </c>
      <c r="I570" s="10">
        <f t="shared" si="79"/>
        <v>22.694598124157448</v>
      </c>
      <c r="J570" s="19">
        <f t="shared" si="73"/>
        <v>163.20733294150244</v>
      </c>
      <c r="K570">
        <f t="shared" si="76"/>
        <v>0</v>
      </c>
      <c r="L570" s="5">
        <f t="shared" si="80"/>
        <v>163.20733294150244</v>
      </c>
      <c r="O570" s="12"/>
    </row>
    <row r="571" spans="2:15" x14ac:dyDescent="0.2">
      <c r="B571">
        <f t="shared" si="81"/>
        <v>7.1864616883114172</v>
      </c>
      <c r="C571" s="18">
        <f t="shared" si="77"/>
        <v>0.61454225588422218</v>
      </c>
      <c r="D571" s="2">
        <f t="shared" si="74"/>
        <v>4.4163843777604344</v>
      </c>
      <c r="E571" s="18">
        <f t="shared" si="75"/>
        <v>23.43185636523906</v>
      </c>
      <c r="F571" s="20">
        <f t="shared" si="78"/>
        <v>11.715928182619532</v>
      </c>
      <c r="G571" s="20">
        <f t="shared" si="78"/>
        <v>11.68153578240889</v>
      </c>
      <c r="H571" s="20">
        <f t="shared" si="78"/>
        <v>-0.7</v>
      </c>
      <c r="I571" s="10">
        <f t="shared" si="79"/>
        <v>22.697463965028422</v>
      </c>
      <c r="J571" s="19">
        <f t="shared" si="73"/>
        <v>163.11445520650571</v>
      </c>
      <c r="K571">
        <f t="shared" si="76"/>
        <v>0</v>
      </c>
      <c r="L571" s="5">
        <f t="shared" si="80"/>
        <v>163.11445520650571</v>
      </c>
      <c r="O571" s="12"/>
    </row>
    <row r="572" spans="2:15" x14ac:dyDescent="0.2">
      <c r="B572">
        <f t="shared" si="81"/>
        <v>7.1814616883114173</v>
      </c>
      <c r="C572" s="18">
        <f t="shared" si="77"/>
        <v>0.61459047479739459</v>
      </c>
      <c r="D572" s="2">
        <f t="shared" si="74"/>
        <v>4.4136579487586127</v>
      </c>
      <c r="E572" s="18">
        <f t="shared" si="75"/>
        <v>23.434585121765959</v>
      </c>
      <c r="F572" s="20">
        <f t="shared" si="78"/>
        <v>11.717292560882978</v>
      </c>
      <c r="G572" s="20">
        <f t="shared" si="78"/>
        <v>11.68303248843325</v>
      </c>
      <c r="H572" s="20">
        <f t="shared" si="78"/>
        <v>-0.7</v>
      </c>
      <c r="I572" s="10">
        <f t="shared" si="79"/>
        <v>22.700325049316231</v>
      </c>
      <c r="J572" s="19">
        <f t="shared" si="73"/>
        <v>163.0215146538805</v>
      </c>
      <c r="K572">
        <f t="shared" si="76"/>
        <v>0</v>
      </c>
      <c r="L572" s="5">
        <f t="shared" si="80"/>
        <v>163.0215146538805</v>
      </c>
      <c r="O572" s="12"/>
    </row>
    <row r="573" spans="2:15" x14ac:dyDescent="0.2">
      <c r="B573">
        <f t="shared" si="81"/>
        <v>7.1764616883114174</v>
      </c>
      <c r="C573" s="18">
        <f t="shared" si="77"/>
        <v>0.61463860445055796</v>
      </c>
      <c r="D573" s="2">
        <f t="shared" si="74"/>
        <v>4.4109303969966245</v>
      </c>
      <c r="E573" s="18">
        <f t="shared" si="75"/>
        <v>23.437310307892488</v>
      </c>
      <c r="F573" s="20">
        <f t="shared" si="78"/>
        <v>11.718655153946248</v>
      </c>
      <c r="G573" s="20">
        <f t="shared" si="78"/>
        <v>11.684526253423856</v>
      </c>
      <c r="H573" s="20">
        <f t="shared" si="78"/>
        <v>-0.7</v>
      </c>
      <c r="I573" s="10">
        <f t="shared" si="79"/>
        <v>22.703181407370106</v>
      </c>
      <c r="J573" s="19">
        <f t="shared" si="73"/>
        <v>162.92851157277565</v>
      </c>
      <c r="K573">
        <f t="shared" si="76"/>
        <v>0</v>
      </c>
      <c r="L573" s="5">
        <f t="shared" si="80"/>
        <v>162.92851157277565</v>
      </c>
      <c r="O573" s="12"/>
    </row>
    <row r="574" spans="2:15" x14ac:dyDescent="0.2">
      <c r="B574">
        <f t="shared" si="81"/>
        <v>7.1714616883114175</v>
      </c>
      <c r="C574" s="18">
        <f t="shared" si="77"/>
        <v>0.61468664517356786</v>
      </c>
      <c r="D574" s="2">
        <f t="shared" si="74"/>
        <v>4.4082017261789161</v>
      </c>
      <c r="E574" s="18">
        <f t="shared" si="75"/>
        <v>23.440031936812886</v>
      </c>
      <c r="F574" s="20">
        <f t="shared" si="78"/>
        <v>11.720015968406443</v>
      </c>
      <c r="G574" s="20">
        <f t="shared" si="78"/>
        <v>11.686017100703339</v>
      </c>
      <c r="H574" s="20">
        <f t="shared" si="78"/>
        <v>-0.7</v>
      </c>
      <c r="I574" s="10">
        <f t="shared" si="79"/>
        <v>22.706033069109782</v>
      </c>
      <c r="J574" s="19">
        <f t="shared" si="73"/>
        <v>162.83544624865291</v>
      </c>
      <c r="K574">
        <f t="shared" si="76"/>
        <v>0</v>
      </c>
      <c r="L574" s="5">
        <f t="shared" si="80"/>
        <v>162.83544624865291</v>
      </c>
      <c r="O574" s="12"/>
    </row>
    <row r="575" spans="2:15" x14ac:dyDescent="0.2">
      <c r="B575">
        <f t="shared" si="81"/>
        <v>7.1664616883114176</v>
      </c>
      <c r="C575" s="18">
        <f t="shared" si="77"/>
        <v>0.61473459729445412</v>
      </c>
      <c r="D575" s="2">
        <f t="shared" si="74"/>
        <v>4.4054719399902531</v>
      </c>
      <c r="E575" s="18">
        <f t="shared" si="75"/>
        <v>23.442750021648337</v>
      </c>
      <c r="F575" s="20">
        <f t="shared" si="78"/>
        <v>11.72137501082417</v>
      </c>
      <c r="G575" s="20">
        <f t="shared" si="78"/>
        <v>11.687505053211602</v>
      </c>
      <c r="H575" s="20">
        <f t="shared" si="78"/>
        <v>-0.7</v>
      </c>
      <c r="I575" s="10">
        <f t="shared" si="79"/>
        <v>22.708880064035771</v>
      </c>
      <c r="J575" s="19">
        <f t="shared" si="73"/>
        <v>162.74231896337128</v>
      </c>
      <c r="K575">
        <f t="shared" si="76"/>
        <v>0</v>
      </c>
      <c r="L575" s="5">
        <f t="shared" si="80"/>
        <v>162.74231896337128</v>
      </c>
      <c r="O575" s="12"/>
    </row>
    <row r="576" spans="2:15" x14ac:dyDescent="0.2">
      <c r="B576">
        <f t="shared" si="81"/>
        <v>7.1614616883114177</v>
      </c>
      <c r="C576" s="18">
        <f t="shared" si="77"/>
        <v>0.61478246113943535</v>
      </c>
      <c r="D576" s="2">
        <f t="shared" si="74"/>
        <v>4.4027410420958697</v>
      </c>
      <c r="E576" s="18">
        <f t="shared" si="75"/>
        <v>23.445464575447588</v>
      </c>
      <c r="F576" s="20">
        <f t="shared" si="78"/>
        <v>11.722732287723794</v>
      </c>
      <c r="G576" s="20">
        <f t="shared" si="78"/>
        <v>11.688990133515468</v>
      </c>
      <c r="H576" s="20">
        <f t="shared" si="78"/>
        <v>-0.7</v>
      </c>
      <c r="I576" s="10">
        <f t="shared" si="79"/>
        <v>22.711722421239262</v>
      </c>
      <c r="J576" s="19">
        <f t="shared" si="73"/>
        <v>162.6491299952684</v>
      </c>
      <c r="K576">
        <f t="shared" si="76"/>
        <v>0</v>
      </c>
      <c r="L576" s="5">
        <f t="shared" si="80"/>
        <v>162.6491299952684</v>
      </c>
      <c r="O576" s="12"/>
    </row>
    <row r="577" spans="2:15" x14ac:dyDescent="0.2">
      <c r="B577">
        <f t="shared" si="81"/>
        <v>7.1564616883114178</v>
      </c>
      <c r="C577" s="18">
        <f t="shared" si="77"/>
        <v>0.61483023703293183</v>
      </c>
      <c r="D577" s="2">
        <f t="shared" si="74"/>
        <v>4.4000090361416042</v>
      </c>
      <c r="E577" s="18">
        <f t="shared" si="75"/>
        <v>23.448175611187448</v>
      </c>
      <c r="F577" s="20">
        <f t="shared" si="78"/>
        <v>11.724087805593724</v>
      </c>
      <c r="G577" s="20">
        <f t="shared" si="78"/>
        <v>11.690472363818046</v>
      </c>
      <c r="H577" s="20">
        <f t="shared" si="78"/>
        <v>-0.7</v>
      </c>
      <c r="I577" s="10">
        <f t="shared" si="79"/>
        <v>22.714560169411772</v>
      </c>
      <c r="J577" s="19">
        <f t="shared" si="73"/>
        <v>162.55587961923985</v>
      </c>
      <c r="K577">
        <f t="shared" si="76"/>
        <v>0</v>
      </c>
      <c r="L577" s="5">
        <f t="shared" si="80"/>
        <v>162.55587961923985</v>
      </c>
      <c r="O577" s="12"/>
    </row>
    <row r="578" spans="2:15" x14ac:dyDescent="0.2">
      <c r="B578">
        <f t="shared" si="81"/>
        <v>7.1514616883114179</v>
      </c>
      <c r="C578" s="18">
        <f t="shared" si="77"/>
        <v>0.61487792529757856</v>
      </c>
      <c r="D578" s="2">
        <f t="shared" si="74"/>
        <v>4.3972759257540428</v>
      </c>
      <c r="E578" s="18">
        <f t="shared" si="75"/>
        <v>23.450883141773318</v>
      </c>
      <c r="F578" s="20">
        <f t="shared" si="78"/>
        <v>11.725441570886659</v>
      </c>
      <c r="G578" s="20">
        <f t="shared" si="78"/>
        <v>11.691951765967744</v>
      </c>
      <c r="H578" s="20">
        <f t="shared" si="78"/>
        <v>-0.7</v>
      </c>
      <c r="I578" s="10">
        <f t="shared" si="79"/>
        <v>22.717393336854403</v>
      </c>
      <c r="J578" s="19">
        <f t="shared" si="73"/>
        <v>162.46256810681535</v>
      </c>
      <c r="K578">
        <f t="shared" si="76"/>
        <v>0</v>
      </c>
      <c r="L578" s="5">
        <f t="shared" si="80"/>
        <v>162.46256810681535</v>
      </c>
      <c r="O578" s="12"/>
    </row>
    <row r="579" spans="2:15" x14ac:dyDescent="0.2">
      <c r="B579">
        <f t="shared" si="81"/>
        <v>7.146461688311418</v>
      </c>
      <c r="C579" s="18">
        <f t="shared" si="77"/>
        <v>0.61492552625423869</v>
      </c>
      <c r="D579" s="2">
        <f t="shared" si="74"/>
        <v>4.3945417145406536</v>
      </c>
      <c r="E579" s="18">
        <f t="shared" si="75"/>
        <v>23.453587180039719</v>
      </c>
      <c r="F579" s="20">
        <f t="shared" si="78"/>
        <v>11.726793590019861</v>
      </c>
      <c r="G579" s="20">
        <f t="shared" si="78"/>
        <v>11.693428361467037</v>
      </c>
      <c r="H579" s="20">
        <f t="shared" si="78"/>
        <v>-0.7</v>
      </c>
      <c r="I579" s="10">
        <f t="shared" si="79"/>
        <v>22.720221951486899</v>
      </c>
      <c r="J579" s="19">
        <f t="shared" si="73"/>
        <v>162.36919572623322</v>
      </c>
      <c r="K579">
        <f t="shared" si="76"/>
        <v>0</v>
      </c>
      <c r="L579" s="5">
        <f t="shared" si="80"/>
        <v>162.36919572623322</v>
      </c>
      <c r="O579" s="12"/>
    </row>
    <row r="580" spans="2:15" x14ac:dyDescent="0.2">
      <c r="B580">
        <f t="shared" si="81"/>
        <v>7.1414616883114181</v>
      </c>
      <c r="C580" s="18">
        <f t="shared" si="77"/>
        <v>0.61497304022201604</v>
      </c>
      <c r="D580" s="2">
        <f t="shared" si="74"/>
        <v>4.3918064060899242</v>
      </c>
      <c r="E580" s="18">
        <f t="shared" si="75"/>
        <v>23.456287738750813</v>
      </c>
      <c r="F580" s="20">
        <f t="shared" si="78"/>
        <v>11.728143869375408</v>
      </c>
      <c r="G580" s="20">
        <f t="shared" si="78"/>
        <v>11.694902171480912</v>
      </c>
      <c r="H580" s="20">
        <f t="shared" si="78"/>
        <v>-0.7</v>
      </c>
      <c r="I580" s="10">
        <f t="shared" si="79"/>
        <v>22.723046040856321</v>
      </c>
      <c r="J580" s="19">
        <f t="shared" si="73"/>
        <v>162.27576274251186</v>
      </c>
      <c r="K580">
        <f t="shared" si="76"/>
        <v>0</v>
      </c>
      <c r="L580" s="5">
        <f t="shared" si="80"/>
        <v>162.27576274251186</v>
      </c>
      <c r="O580" s="12"/>
    </row>
    <row r="581" spans="2:15" x14ac:dyDescent="0.2">
      <c r="B581">
        <f t="shared" si="81"/>
        <v>7.1364616883114182</v>
      </c>
      <c r="C581" s="18">
        <f t="shared" si="77"/>
        <v>0.61502046751826833</v>
      </c>
      <c r="D581" s="2">
        <f t="shared" si="74"/>
        <v>4.3890700039714989</v>
      </c>
      <c r="E581" s="18">
        <f t="shared" si="75"/>
        <v>23.458984830600905</v>
      </c>
      <c r="F581" s="20">
        <f t="shared" si="78"/>
        <v>11.729492415300454</v>
      </c>
      <c r="G581" s="20">
        <f t="shared" si="78"/>
        <v>11.69637321684508</v>
      </c>
      <c r="H581" s="20">
        <f t="shared" si="78"/>
        <v>-0.7</v>
      </c>
      <c r="I581" s="10">
        <f t="shared" si="79"/>
        <v>22.725865632145535</v>
      </c>
      <c r="J581" s="19">
        <f t="shared" si="73"/>
        <v>162.18226941751976</v>
      </c>
      <c r="K581">
        <f t="shared" si="76"/>
        <v>0</v>
      </c>
      <c r="L581" s="5">
        <f t="shared" si="80"/>
        <v>162.18226941751976</v>
      </c>
      <c r="O581" s="12"/>
    </row>
    <row r="582" spans="2:15" x14ac:dyDescent="0.2">
      <c r="B582">
        <f t="shared" si="81"/>
        <v>7.1314616883114184</v>
      </c>
      <c r="C582" s="18">
        <f t="shared" si="77"/>
        <v>0.61506780845861964</v>
      </c>
      <c r="D582" s="2">
        <f t="shared" si="74"/>
        <v>4.3863325117363114</v>
      </c>
      <c r="E582" s="18">
        <f t="shared" si="75"/>
        <v>23.461678468214959</v>
      </c>
      <c r="F582" s="20">
        <f t="shared" si="78"/>
        <v>11.730839234107478</v>
      </c>
      <c r="G582" s="20">
        <f t="shared" si="78"/>
        <v>11.697841518073888</v>
      </c>
      <c r="H582" s="20">
        <f t="shared" si="78"/>
        <v>-0.7</v>
      </c>
      <c r="I582" s="10">
        <f t="shared" si="79"/>
        <v>22.728680752181365</v>
      </c>
      <c r="J582" s="19">
        <f t="shared" si="73"/>
        <v>162.08871601004256</v>
      </c>
      <c r="K582">
        <f t="shared" si="76"/>
        <v>0</v>
      </c>
      <c r="L582" s="5">
        <f t="shared" si="80"/>
        <v>162.08871601004256</v>
      </c>
      <c r="O582" s="12"/>
    </row>
    <row r="583" spans="2:15" x14ac:dyDescent="0.2">
      <c r="B583">
        <f t="shared" si="81"/>
        <v>7.1264616883114185</v>
      </c>
      <c r="C583" s="18">
        <f t="shared" si="77"/>
        <v>0.61511506335697319</v>
      </c>
      <c r="D583" s="2">
        <f t="shared" si="74"/>
        <v>4.3835939329167202</v>
      </c>
      <c r="E583" s="18">
        <f t="shared" si="75"/>
        <v>23.464368664149102</v>
      </c>
      <c r="F583" s="20">
        <f t="shared" si="78"/>
        <v>11.732184332074549</v>
      </c>
      <c r="G583" s="20">
        <f t="shared" si="78"/>
        <v>11.69930709536802</v>
      </c>
      <c r="H583" s="20">
        <f t="shared" si="78"/>
        <v>-0.7</v>
      </c>
      <c r="I583" s="10">
        <f t="shared" si="79"/>
        <v>22.73149142744257</v>
      </c>
      <c r="J583" s="19">
        <f t="shared" si="73"/>
        <v>161.99510277584892</v>
      </c>
      <c r="K583">
        <f t="shared" si="76"/>
        <v>0</v>
      </c>
      <c r="L583" s="5">
        <f t="shared" si="80"/>
        <v>161.99510277584892</v>
      </c>
      <c r="O583" s="12"/>
    </row>
    <row r="584" spans="2:15" x14ac:dyDescent="0.2">
      <c r="B584">
        <f t="shared" si="81"/>
        <v>7.1214616883114186</v>
      </c>
      <c r="C584" s="18">
        <f t="shared" si="77"/>
        <v>0.61516223252552382</v>
      </c>
      <c r="D584" s="2">
        <f t="shared" si="74"/>
        <v>4.3808542710266387</v>
      </c>
      <c r="E584" s="18">
        <f t="shared" si="75"/>
        <v>23.467055430891122</v>
      </c>
      <c r="F584" s="20">
        <f t="shared" si="78"/>
        <v>11.733527715445563</v>
      </c>
      <c r="G584" s="20">
        <f t="shared" si="78"/>
        <v>11.700769968621927</v>
      </c>
      <c r="H584" s="20">
        <f t="shared" si="78"/>
        <v>-0.7</v>
      </c>
      <c r="I584" s="10">
        <f t="shared" si="79"/>
        <v>22.734297684067489</v>
      </c>
      <c r="J584" s="19">
        <f t="shared" si="73"/>
        <v>161.90142996775364</v>
      </c>
      <c r="K584">
        <f t="shared" si="76"/>
        <v>0</v>
      </c>
      <c r="L584" s="5">
        <f t="shared" si="80"/>
        <v>161.90142996775364</v>
      </c>
      <c r="O584" s="12"/>
    </row>
    <row r="585" spans="2:15" x14ac:dyDescent="0.2">
      <c r="B585">
        <f t="shared" si="81"/>
        <v>7.1164616883114187</v>
      </c>
      <c r="C585" s="18">
        <f t="shared" si="77"/>
        <v>0.61520931627477016</v>
      </c>
      <c r="D585" s="2">
        <f t="shared" si="74"/>
        <v>4.3781135295616647</v>
      </c>
      <c r="E585" s="18">
        <f t="shared" si="75"/>
        <v>23.469738780860979</v>
      </c>
      <c r="F585" s="20">
        <f t="shared" si="78"/>
        <v>11.734869390430489</v>
      </c>
      <c r="G585" s="20">
        <f t="shared" si="78"/>
        <v>11.702230157431035</v>
      </c>
      <c r="H585" s="20">
        <f t="shared" si="78"/>
        <v>-0.7</v>
      </c>
      <c r="I585" s="10">
        <f t="shared" si="79"/>
        <v>22.737099547861526</v>
      </c>
      <c r="J585" s="19">
        <f t="shared" si="73"/>
        <v>161.80769783567942</v>
      </c>
      <c r="K585">
        <f t="shared" si="76"/>
        <v>0</v>
      </c>
      <c r="L585" s="5">
        <f t="shared" si="80"/>
        <v>161.80769783567942</v>
      </c>
      <c r="O585" s="12"/>
    </row>
    <row r="586" spans="2:15" x14ac:dyDescent="0.2">
      <c r="B586">
        <f t="shared" si="81"/>
        <v>7.1114616883114188</v>
      </c>
      <c r="C586" s="18">
        <f t="shared" si="77"/>
        <v>0.61525631491352684</v>
      </c>
      <c r="D586" s="2">
        <f t="shared" si="74"/>
        <v>4.3753717119992119</v>
      </c>
      <c r="E586" s="18">
        <f t="shared" si="75"/>
        <v>23.472418726411245</v>
      </c>
      <c r="F586" s="20">
        <f t="shared" si="78"/>
        <v>11.736209363205624</v>
      </c>
      <c r="G586" s="20">
        <f t="shared" si="78"/>
        <v>11.70368768109874</v>
      </c>
      <c r="H586" s="20">
        <f t="shared" si="78"/>
        <v>-0.7</v>
      </c>
      <c r="I586" s="10">
        <f t="shared" si="79"/>
        <v>22.739897044304367</v>
      </c>
      <c r="J586" s="19">
        <f t="shared" si="73"/>
        <v>161.71390662671658</v>
      </c>
      <c r="K586">
        <f t="shared" si="76"/>
        <v>0</v>
      </c>
      <c r="L586" s="5">
        <f t="shared" si="80"/>
        <v>161.71390662671658</v>
      </c>
      <c r="O586" s="12"/>
    </row>
    <row r="587" spans="2:15" x14ac:dyDescent="0.2">
      <c r="B587">
        <f t="shared" si="81"/>
        <v>7.1064616883114189</v>
      </c>
      <c r="C587" s="18">
        <f t="shared" si="77"/>
        <v>0.6153032287489375</v>
      </c>
      <c r="D587" s="2">
        <f t="shared" si="74"/>
        <v>4.3726288217986413</v>
      </c>
      <c r="E587" s="18">
        <f t="shared" si="75"/>
        <v>23.475095279827674</v>
      </c>
      <c r="F587" s="20">
        <f t="shared" si="78"/>
        <v>11.737547639913837</v>
      </c>
      <c r="G587" s="20">
        <f t="shared" si="78"/>
        <v>11.705142558643184</v>
      </c>
      <c r="H587" s="20">
        <f t="shared" si="78"/>
        <v>-0.7</v>
      </c>
      <c r="I587" s="10">
        <f t="shared" si="79"/>
        <v>22.742690198557021</v>
      </c>
      <c r="J587" s="19">
        <f t="shared" si="73"/>
        <v>161.62005658518109</v>
      </c>
      <c r="K587">
        <f t="shared" si="76"/>
        <v>0</v>
      </c>
      <c r="L587" s="5">
        <f t="shared" si="80"/>
        <v>161.62005658518109</v>
      </c>
      <c r="O587" s="12"/>
    </row>
    <row r="588" spans="2:15" x14ac:dyDescent="0.2">
      <c r="B588">
        <f t="shared" si="81"/>
        <v>7.101461688311419</v>
      </c>
      <c r="C588" s="18">
        <f t="shared" si="77"/>
        <v>0.61535005808648535</v>
      </c>
      <c r="D588" s="2">
        <f t="shared" si="74"/>
        <v>4.3698848624013822</v>
      </c>
      <c r="E588" s="18">
        <f t="shared" si="75"/>
        <v>23.477768453329588</v>
      </c>
      <c r="F588" s="20">
        <f t="shared" si="78"/>
        <v>11.738884226664794</v>
      </c>
      <c r="G588" s="20">
        <f t="shared" si="78"/>
        <v>11.706594808803802</v>
      </c>
      <c r="H588" s="20">
        <f t="shared" si="78"/>
        <v>-0.7</v>
      </c>
      <c r="I588" s="10">
        <f t="shared" si="79"/>
        <v>22.745479035468595</v>
      </c>
      <c r="J588" s="19">
        <f t="shared" si="73"/>
        <v>161.52614795267078</v>
      </c>
      <c r="K588">
        <f t="shared" si="76"/>
        <v>0</v>
      </c>
      <c r="L588" s="5">
        <f t="shared" si="80"/>
        <v>161.52614795267078</v>
      </c>
      <c r="O588" s="12"/>
    </row>
    <row r="589" spans="2:15" x14ac:dyDescent="0.2">
      <c r="B589">
        <f t="shared" si="81"/>
        <v>7.0964616883114191</v>
      </c>
      <c r="C589" s="18">
        <f t="shared" si="77"/>
        <v>0.61539680323000656</v>
      </c>
      <c r="D589" s="2">
        <f t="shared" si="74"/>
        <v>4.3671398372310621</v>
      </c>
      <c r="E589" s="18">
        <f t="shared" si="75"/>
        <v>23.480438259070439</v>
      </c>
      <c r="F589" s="20">
        <f t="shared" si="78"/>
        <v>11.740219129535218</v>
      </c>
      <c r="G589" s="20">
        <f t="shared" si="78"/>
        <v>11.708044450047716</v>
      </c>
      <c r="H589" s="20">
        <f t="shared" si="78"/>
        <v>-0.7</v>
      </c>
      <c r="I589" s="10">
        <f t="shared" si="79"/>
        <v>22.748263579582936</v>
      </c>
      <c r="J589" s="19">
        <f t="shared" si="73"/>
        <v>161.43218096812029</v>
      </c>
      <c r="K589">
        <f t="shared" si="76"/>
        <v>0</v>
      </c>
      <c r="L589" s="5">
        <f t="shared" si="80"/>
        <v>161.43218096812029</v>
      </c>
      <c r="O589" s="12"/>
    </row>
    <row r="590" spans="2:15" x14ac:dyDescent="0.2">
      <c r="B590">
        <f t="shared" si="81"/>
        <v>7.0914616883114192</v>
      </c>
      <c r="C590" s="18">
        <f t="shared" si="77"/>
        <v>0.61544346448170106</v>
      </c>
      <c r="D590" s="2">
        <f t="shared" si="74"/>
        <v>4.3643937496936331</v>
      </c>
      <c r="E590" s="18">
        <f t="shared" si="75"/>
        <v>23.483104709138214</v>
      </c>
      <c r="F590" s="20">
        <f t="shared" si="78"/>
        <v>11.741552354569107</v>
      </c>
      <c r="G590" s="20">
        <f t="shared" si="78"/>
        <v>11.709491500575881</v>
      </c>
      <c r="H590" s="20">
        <f t="shared" si="78"/>
        <v>-0.7</v>
      </c>
      <c r="I590" s="10">
        <f t="shared" si="79"/>
        <v>22.751043855144989</v>
      </c>
      <c r="J590" s="19">
        <f t="shared" si="73"/>
        <v>161.33815586785363</v>
      </c>
      <c r="K590">
        <f t="shared" si="76"/>
        <v>0</v>
      </c>
      <c r="L590" s="5">
        <f t="shared" si="80"/>
        <v>161.33815586785363</v>
      </c>
      <c r="O590" s="12"/>
    </row>
    <row r="591" spans="2:15" x14ac:dyDescent="0.2">
      <c r="B591">
        <f t="shared" si="81"/>
        <v>7.0864616883114193</v>
      </c>
      <c r="C591" s="18">
        <f t="shared" si="77"/>
        <v>0.61549004214214476</v>
      </c>
      <c r="D591" s="2">
        <f t="shared" si="74"/>
        <v>4.3616466031774896</v>
      </c>
      <c r="E591" s="18">
        <f t="shared" si="75"/>
        <v>23.485767815555963</v>
      </c>
      <c r="F591" s="20">
        <f t="shared" si="78"/>
        <v>11.742883907777983</v>
      </c>
      <c r="G591" s="20">
        <f t="shared" si="78"/>
        <v>11.710935978329109</v>
      </c>
      <c r="H591" s="20">
        <f t="shared" si="78"/>
        <v>-0.7</v>
      </c>
      <c r="I591" s="10">
        <f t="shared" si="79"/>
        <v>22.753819886107092</v>
      </c>
      <c r="J591" s="19">
        <f t="shared" si="73"/>
        <v>161.2440728856364</v>
      </c>
      <c r="K591">
        <f t="shared" si="76"/>
        <v>0</v>
      </c>
      <c r="L591" s="5">
        <f t="shared" si="80"/>
        <v>161.2440728856364</v>
      </c>
      <c r="O591" s="12"/>
    </row>
    <row r="592" spans="2:15" x14ac:dyDescent="0.2">
      <c r="B592">
        <f t="shared" si="81"/>
        <v>7.0814616883114194</v>
      </c>
      <c r="C592" s="18">
        <f t="shared" si="77"/>
        <v>0.61553653651030116</v>
      </c>
      <c r="D592" s="2">
        <f t="shared" si="74"/>
        <v>4.3588984010536009</v>
      </c>
      <c r="E592" s="18">
        <f t="shared" si="75"/>
        <v>23.488427590282221</v>
      </c>
      <c r="F592" s="20">
        <f t="shared" si="78"/>
        <v>11.744213795141111</v>
      </c>
      <c r="G592" s="20">
        <f t="shared" si="78"/>
        <v>11.71237790099385</v>
      </c>
      <c r="H592" s="20">
        <f t="shared" si="78"/>
        <v>-0.7</v>
      </c>
      <c r="I592" s="10">
        <f t="shared" si="79"/>
        <v>22.756591696134961</v>
      </c>
      <c r="J592" s="19">
        <f t="shared" si="73"/>
        <v>161.14993225272551</v>
      </c>
      <c r="K592">
        <f t="shared" si="76"/>
        <v>0</v>
      </c>
      <c r="L592" s="5">
        <f t="shared" si="80"/>
        <v>161.14993225272551</v>
      </c>
      <c r="O592" s="12"/>
    </row>
    <row r="593" spans="2:15" x14ac:dyDescent="0.2">
      <c r="B593">
        <f t="shared" si="81"/>
        <v>7.0764616883114195</v>
      </c>
      <c r="C593" s="18">
        <f t="shared" si="77"/>
        <v>0.61558294788353274</v>
      </c>
      <c r="D593" s="2">
        <f t="shared" si="74"/>
        <v>4.3561491466756248</v>
      </c>
      <c r="E593" s="18">
        <f t="shared" si="75"/>
        <v>23.491084045211483</v>
      </c>
      <c r="F593" s="20">
        <f t="shared" si="78"/>
        <v>11.745542022605742</v>
      </c>
      <c r="G593" s="20">
        <f t="shared" si="78"/>
        <v>11.71381728600786</v>
      </c>
      <c r="H593" s="20">
        <f t="shared" si="78"/>
        <v>-0.7</v>
      </c>
      <c r="I593" s="10">
        <f t="shared" si="79"/>
        <v>22.7593593086136</v>
      </c>
      <c r="J593" s="19">
        <f t="shared" si="73"/>
        <v>161.05573419791801</v>
      </c>
      <c r="K593">
        <f t="shared" si="76"/>
        <v>0</v>
      </c>
      <c r="L593" s="5">
        <f t="shared" si="80"/>
        <v>161.05573419791801</v>
      </c>
      <c r="O593" s="12"/>
    </row>
    <row r="594" spans="2:15" x14ac:dyDescent="0.2">
      <c r="B594">
        <f t="shared" si="81"/>
        <v>7.0714616883114196</v>
      </c>
      <c r="C594" s="18">
        <f t="shared" si="77"/>
        <v>0.61562927655761213</v>
      </c>
      <c r="D594" s="2">
        <f t="shared" si="74"/>
        <v>4.3533988433800301</v>
      </c>
      <c r="E594" s="18">
        <f t="shared" si="75"/>
        <v>23.49373719217466</v>
      </c>
      <c r="F594" s="20">
        <f t="shared" si="78"/>
        <v>11.746868596087328</v>
      </c>
      <c r="G594" s="20">
        <f t="shared" si="78"/>
        <v>11.715254150565652</v>
      </c>
      <c r="H594" s="20">
        <f t="shared" si="78"/>
        <v>-0.7</v>
      </c>
      <c r="I594" s="10">
        <f t="shared" si="79"/>
        <v>22.762122746652981</v>
      </c>
      <c r="J594" s="19">
        <f t="shared" si="73"/>
        <v>160.96147894759847</v>
      </c>
      <c r="K594">
        <f t="shared" si="76"/>
        <v>0</v>
      </c>
      <c r="L594" s="5">
        <f t="shared" si="80"/>
        <v>160.96147894759847</v>
      </c>
      <c r="O594" s="12"/>
    </row>
    <row r="595" spans="2:15" x14ac:dyDescent="0.2">
      <c r="B595">
        <f t="shared" si="81"/>
        <v>7.0664616883114197</v>
      </c>
      <c r="C595" s="18">
        <f t="shared" si="77"/>
        <v>0.61567552282673399</v>
      </c>
      <c r="D595" s="2">
        <f t="shared" si="74"/>
        <v>4.3506474944862186</v>
      </c>
      <c r="E595" s="18">
        <f t="shared" si="75"/>
        <v>23.496387042939531</v>
      </c>
      <c r="F595" s="20">
        <f t="shared" si="78"/>
        <v>11.748193521469767</v>
      </c>
      <c r="G595" s="20">
        <f t="shared" si="78"/>
        <v>11.716688511623849</v>
      </c>
      <c r="H595" s="20">
        <f t="shared" si="78"/>
        <v>-0.7</v>
      </c>
      <c r="I595" s="10">
        <f t="shared" si="79"/>
        <v>22.764882033093617</v>
      </c>
      <c r="J595" s="19">
        <f t="shared" ref="J595:J658" si="82">B595*I595</f>
        <v>160.86716672578501</v>
      </c>
      <c r="K595">
        <f t="shared" si="76"/>
        <v>0</v>
      </c>
      <c r="L595" s="5">
        <f t="shared" si="80"/>
        <v>160.86716672578501</v>
      </c>
      <c r="O595" s="12"/>
    </row>
    <row r="596" spans="2:15" x14ac:dyDescent="0.2">
      <c r="B596">
        <f t="shared" si="81"/>
        <v>7.0614616883114198</v>
      </c>
      <c r="C596" s="18">
        <f t="shared" si="77"/>
        <v>0.61572168698352592</v>
      </c>
      <c r="D596" s="2">
        <f t="shared" ref="D596:D659" si="83">B596*C596</f>
        <v>4.3478951032966444</v>
      </c>
      <c r="E596" s="18">
        <f t="shared" ref="E596:E659" si="84">$E$15*(C596-(B596*$C$12))</f>
        <v>23.49903360921121</v>
      </c>
      <c r="F596" s="20">
        <f t="shared" si="78"/>
        <v>11.749516804605605</v>
      </c>
      <c r="G596" s="20">
        <f t="shared" si="78"/>
        <v>11.718120385906303</v>
      </c>
      <c r="H596" s="20">
        <f t="shared" si="78"/>
        <v>-0.7</v>
      </c>
      <c r="I596" s="10">
        <f t="shared" si="79"/>
        <v>22.767637190511909</v>
      </c>
      <c r="J596" s="19">
        <f t="shared" si="82"/>
        <v>160.77279775417409</v>
      </c>
      <c r="K596">
        <f t="shared" ref="K596:K659" si="85">IF(I596&gt;$L$15,J596,0)</f>
        <v>0</v>
      </c>
      <c r="L596" s="5">
        <f t="shared" si="80"/>
        <v>160.77279775417409</v>
      </c>
      <c r="O596" s="12"/>
    </row>
    <row r="597" spans="2:15" x14ac:dyDescent="0.2">
      <c r="B597">
        <f t="shared" si="81"/>
        <v>7.05646168831142</v>
      </c>
      <c r="C597" s="18">
        <f t="shared" ref="C597:C660" si="86">$C$10*LN((-B597+$C$5)/$C$11)</f>
        <v>0.6157677693190593</v>
      </c>
      <c r="D597" s="2">
        <f t="shared" si="83"/>
        <v>4.3451416730969266</v>
      </c>
      <c r="E597" s="18">
        <f t="shared" si="84"/>
        <v>23.501676902632546</v>
      </c>
      <c r="F597" s="20">
        <f t="shared" ref="F597:H660" si="87">IF($B597&lt;F$17,(F$12*$C$10*LN((-$B597+F$17)/$C$11))+(($E$14-F$12)*$C$10*LN((-$B597+$C$5)/$C$11))-$C$12*$E$14*$B597,-$C$13)</f>
        <v>11.750838451316273</v>
      </c>
      <c r="G597" s="20">
        <f t="shared" si="87"/>
        <v>11.71954978990915</v>
      </c>
      <c r="H597" s="20">
        <f t="shared" si="87"/>
        <v>-0.7</v>
      </c>
      <c r="I597" s="10">
        <f t="shared" ref="I597:I660" si="88">F597+G597+H597</f>
        <v>22.770388241225422</v>
      </c>
      <c r="J597" s="19">
        <f t="shared" si="82"/>
        <v>160.67837225218406</v>
      </c>
      <c r="K597">
        <f t="shared" si="85"/>
        <v>0</v>
      </c>
      <c r="L597" s="5">
        <f t="shared" ref="L597:L660" si="89">IF(I597&lt;$L$15,J597,0)</f>
        <v>160.67837225218406</v>
      </c>
      <c r="O597" s="12"/>
    </row>
    <row r="598" spans="2:15" x14ac:dyDescent="0.2">
      <c r="B598">
        <f t="shared" si="81"/>
        <v>7.0514616883114201</v>
      </c>
      <c r="C598" s="18">
        <f t="shared" si="86"/>
        <v>0.61581377012286076</v>
      </c>
      <c r="D598" s="2">
        <f t="shared" si="83"/>
        <v>4.3423872071559684</v>
      </c>
      <c r="E598" s="18">
        <f t="shared" si="84"/>
        <v>23.504316934784605</v>
      </c>
      <c r="F598" s="20">
        <f t="shared" si="87"/>
        <v>11.752158467392302</v>
      </c>
      <c r="G598" s="20">
        <f t="shared" si="87"/>
        <v>11.720976739905657</v>
      </c>
      <c r="H598" s="20">
        <f t="shared" si="87"/>
        <v>-0.7</v>
      </c>
      <c r="I598" s="10">
        <f t="shared" si="88"/>
        <v>22.773135207297958</v>
      </c>
      <c r="J598" s="19">
        <f t="shared" si="82"/>
        <v>160.58389043699751</v>
      </c>
      <c r="K598">
        <f t="shared" si="85"/>
        <v>0</v>
      </c>
      <c r="L598" s="5">
        <f t="shared" si="89"/>
        <v>160.58389043699751</v>
      </c>
      <c r="O598" s="12"/>
    </row>
    <row r="599" spans="2:15" x14ac:dyDescent="0.2">
      <c r="B599">
        <f t="shared" si="81"/>
        <v>7.0464616883114202</v>
      </c>
      <c r="C599" s="18">
        <f t="shared" si="86"/>
        <v>0.61585968968292282</v>
      </c>
      <c r="D599" s="2">
        <f t="shared" si="83"/>
        <v>4.3396317087260758</v>
      </c>
      <c r="E599" s="18">
        <f t="shared" si="84"/>
        <v>23.506953717187088</v>
      </c>
      <c r="F599" s="20">
        <f t="shared" si="87"/>
        <v>11.753476858593542</v>
      </c>
      <c r="G599" s="20">
        <f t="shared" si="87"/>
        <v>11.722401251950961</v>
      </c>
      <c r="H599" s="20">
        <f t="shared" si="87"/>
        <v>-0.7</v>
      </c>
      <c r="I599" s="10">
        <f t="shared" si="88"/>
        <v>22.775878110544504</v>
      </c>
      <c r="J599" s="19">
        <f t="shared" si="82"/>
        <v>160.48935252360255</v>
      </c>
      <c r="K599">
        <f t="shared" si="85"/>
        <v>0</v>
      </c>
      <c r="L599" s="5">
        <f t="shared" si="89"/>
        <v>160.48935252360255</v>
      </c>
      <c r="O599" s="12"/>
    </row>
    <row r="600" spans="2:15" x14ac:dyDescent="0.2">
      <c r="B600">
        <f t="shared" si="81"/>
        <v>7.0414616883114203</v>
      </c>
      <c r="C600" s="18">
        <f t="shared" si="86"/>
        <v>0.61590552828571499</v>
      </c>
      <c r="D600" s="2">
        <f t="shared" si="83"/>
        <v>4.3368751810430677</v>
      </c>
      <c r="E600" s="18">
        <f t="shared" si="84"/>
        <v>23.509587261298776</v>
      </c>
      <c r="F600" s="20">
        <f t="shared" si="87"/>
        <v>11.754793630649386</v>
      </c>
      <c r="G600" s="20">
        <f t="shared" si="87"/>
        <v>11.723823341886686</v>
      </c>
      <c r="H600" s="20">
        <f t="shared" si="87"/>
        <v>-0.7</v>
      </c>
      <c r="I600" s="10">
        <f t="shared" si="88"/>
        <v>22.778616972536074</v>
      </c>
      <c r="J600" s="19">
        <f t="shared" si="82"/>
        <v>160.39475872483303</v>
      </c>
      <c r="K600">
        <f t="shared" si="85"/>
        <v>0</v>
      </c>
      <c r="L600" s="5">
        <f t="shared" si="89"/>
        <v>160.39475872483303</v>
      </c>
      <c r="O600" s="12"/>
    </row>
    <row r="601" spans="2:15" x14ac:dyDescent="0.2">
      <c r="B601">
        <f t="shared" si="81"/>
        <v>7.0364616883114204</v>
      </c>
      <c r="C601" s="18">
        <f t="shared" si="86"/>
        <v>0.61595128621619388</v>
      </c>
      <c r="D601" s="2">
        <f t="shared" si="83"/>
        <v>4.3341176273263908</v>
      </c>
      <c r="E601" s="18">
        <f t="shared" si="84"/>
        <v>23.512217578517927</v>
      </c>
      <c r="F601" s="20">
        <f t="shared" si="87"/>
        <v>11.756108789258965</v>
      </c>
      <c r="G601" s="20">
        <f t="shared" si="87"/>
        <v>11.72524302534538</v>
      </c>
      <c r="H601" s="20">
        <f t="shared" si="87"/>
        <v>-0.7</v>
      </c>
      <c r="I601" s="10">
        <f t="shared" si="88"/>
        <v>22.781351814604346</v>
      </c>
      <c r="J601" s="19">
        <f t="shared" si="82"/>
        <v>160.30010925140732</v>
      </c>
      <c r="K601">
        <f t="shared" si="85"/>
        <v>0</v>
      </c>
      <c r="L601" s="5">
        <f t="shared" si="89"/>
        <v>160.30010925140732</v>
      </c>
      <c r="O601" s="12"/>
    </row>
    <row r="602" spans="2:15" x14ac:dyDescent="0.2">
      <c r="B602">
        <f t="shared" si="81"/>
        <v>7.0314616883114205</v>
      </c>
      <c r="C602" s="18">
        <f t="shared" si="86"/>
        <v>0.61599696375781465</v>
      </c>
      <c r="D602" s="2">
        <f t="shared" si="83"/>
        <v>4.3313590507792323</v>
      </c>
      <c r="E602" s="18">
        <f t="shared" si="84"/>
        <v>23.514844680182758</v>
      </c>
      <c r="F602" s="20">
        <f t="shared" si="87"/>
        <v>11.757422340091381</v>
      </c>
      <c r="G602" s="20">
        <f t="shared" si="87"/>
        <v>11.726660317754902</v>
      </c>
      <c r="H602" s="20">
        <f t="shared" si="87"/>
        <v>-0.7</v>
      </c>
      <c r="I602" s="10">
        <f t="shared" si="88"/>
        <v>22.784082657846284</v>
      </c>
      <c r="J602" s="19">
        <f t="shared" si="82"/>
        <v>160.20540431196679</v>
      </c>
      <c r="K602">
        <f t="shared" si="85"/>
        <v>0</v>
      </c>
      <c r="L602" s="5">
        <f t="shared" si="89"/>
        <v>160.20540431196679</v>
      </c>
      <c r="O602" s="12"/>
    </row>
    <row r="603" spans="2:15" x14ac:dyDescent="0.2">
      <c r="B603">
        <f t="shared" si="81"/>
        <v>7.0264616883114206</v>
      </c>
      <c r="C603" s="18">
        <f t="shared" si="86"/>
        <v>0.61604256119254097</v>
      </c>
      <c r="D603" s="2">
        <f t="shared" si="83"/>
        <v>4.328599454588633</v>
      </c>
      <c r="E603" s="18">
        <f t="shared" si="84"/>
        <v>23.517468577571812</v>
      </c>
      <c r="F603" s="20">
        <f t="shared" si="87"/>
        <v>11.758734288785908</v>
      </c>
      <c r="G603" s="20">
        <f t="shared" si="87"/>
        <v>11.728075234342613</v>
      </c>
      <c r="H603" s="20">
        <f t="shared" si="87"/>
        <v>-0.7</v>
      </c>
      <c r="I603" s="10">
        <f t="shared" si="88"/>
        <v>22.786809523128522</v>
      </c>
      <c r="J603" s="19">
        <f t="shared" si="82"/>
        <v>160.11064411311239</v>
      </c>
      <c r="K603">
        <f t="shared" si="85"/>
        <v>0</v>
      </c>
      <c r="L603" s="5">
        <f t="shared" si="89"/>
        <v>160.11064411311239</v>
      </c>
      <c r="O603" s="12"/>
    </row>
    <row r="604" spans="2:15" x14ac:dyDescent="0.2">
      <c r="B604">
        <f t="shared" si="81"/>
        <v>7.0214616883114207</v>
      </c>
      <c r="C604" s="18">
        <f t="shared" si="86"/>
        <v>0.61608807880085548</v>
      </c>
      <c r="D604" s="2">
        <f t="shared" si="83"/>
        <v>4.3258388419255942</v>
      </c>
      <c r="E604" s="18">
        <f t="shared" si="84"/>
        <v>23.520089281904394</v>
      </c>
      <c r="F604" s="20">
        <f t="shared" si="87"/>
        <v>11.760044640952197</v>
      </c>
      <c r="G604" s="20">
        <f t="shared" si="87"/>
        <v>11.729487790139514</v>
      </c>
      <c r="H604" s="20">
        <f t="shared" si="87"/>
        <v>-0.7</v>
      </c>
      <c r="I604" s="10">
        <f t="shared" si="88"/>
        <v>22.789532431091711</v>
      </c>
      <c r="J604" s="19">
        <f t="shared" si="82"/>
        <v>160.01582885944109</v>
      </c>
      <c r="K604">
        <f t="shared" si="85"/>
        <v>0</v>
      </c>
      <c r="L604" s="5">
        <f t="shared" si="89"/>
        <v>160.01582885944109</v>
      </c>
      <c r="O604" s="12"/>
    </row>
    <row r="605" spans="2:15" x14ac:dyDescent="0.2">
      <c r="B605">
        <f t="shared" si="81"/>
        <v>7.0164616883114208</v>
      </c>
      <c r="C605" s="18">
        <f t="shared" si="86"/>
        <v>0.61613351686177054</v>
      </c>
      <c r="D605" s="2">
        <f t="shared" si="83"/>
        <v>4.323077215945192</v>
      </c>
      <c r="E605" s="18">
        <f t="shared" si="84"/>
        <v>23.522706804340995</v>
      </c>
      <c r="F605" s="20">
        <f t="shared" si="87"/>
        <v>11.761353402170498</v>
      </c>
      <c r="G605" s="20">
        <f t="shared" si="87"/>
        <v>11.730897999984229</v>
      </c>
      <c r="H605" s="20">
        <f t="shared" si="87"/>
        <v>-0.7</v>
      </c>
      <c r="I605" s="10">
        <f t="shared" si="88"/>
        <v>22.792251402154729</v>
      </c>
      <c r="J605" s="19">
        <f t="shared" si="82"/>
        <v>159.92095875358092</v>
      </c>
      <c r="K605">
        <f t="shared" si="85"/>
        <v>0</v>
      </c>
      <c r="L605" s="5">
        <f t="shared" si="89"/>
        <v>159.92095875358092</v>
      </c>
      <c r="O605" s="12"/>
    </row>
    <row r="606" spans="2:15" x14ac:dyDescent="0.2">
      <c r="B606">
        <f t="shared" si="81"/>
        <v>7.0114616883114209</v>
      </c>
      <c r="C606" s="18">
        <f t="shared" si="86"/>
        <v>0.61617887565283813</v>
      </c>
      <c r="D606" s="2">
        <f t="shared" si="83"/>
        <v>4.3203145797866815</v>
      </c>
      <c r="E606" s="18">
        <f t="shared" si="84"/>
        <v>23.525321155983697</v>
      </c>
      <c r="F606" s="20">
        <f t="shared" si="87"/>
        <v>11.76266057799185</v>
      </c>
      <c r="G606" s="20">
        <f t="shared" si="87"/>
        <v>11.732305878526905</v>
      </c>
      <c r="H606" s="20">
        <f t="shared" si="87"/>
        <v>-0.7</v>
      </c>
      <c r="I606" s="10">
        <f t="shared" si="88"/>
        <v>22.794966456518754</v>
      </c>
      <c r="J606" s="19">
        <f t="shared" si="82"/>
        <v>159.82603399622519</v>
      </c>
      <c r="K606">
        <f t="shared" si="85"/>
        <v>0</v>
      </c>
      <c r="L606" s="5">
        <f t="shared" si="89"/>
        <v>159.82603399622519</v>
      </c>
      <c r="O606" s="12"/>
    </row>
    <row r="607" spans="2:15" x14ac:dyDescent="0.2">
      <c r="B607">
        <f t="shared" si="81"/>
        <v>7.006461688311421</v>
      </c>
      <c r="C607" s="18">
        <f t="shared" si="86"/>
        <v>0.61622415545016007</v>
      </c>
      <c r="D607" s="2">
        <f t="shared" si="83"/>
        <v>4.3175509365736078</v>
      </c>
      <c r="E607" s="18">
        <f t="shared" si="84"/>
        <v>23.527932347876575</v>
      </c>
      <c r="F607" s="20">
        <f t="shared" si="87"/>
        <v>11.763966173938286</v>
      </c>
      <c r="G607" s="20">
        <f t="shared" si="87"/>
        <v>11.733711440232979</v>
      </c>
      <c r="H607" s="20">
        <f t="shared" si="87"/>
        <v>-0.7</v>
      </c>
      <c r="I607" s="10">
        <f t="shared" si="88"/>
        <v>22.797677614171267</v>
      </c>
      <c r="J607" s="19">
        <f t="shared" si="82"/>
        <v>159.73105478616591</v>
      </c>
      <c r="K607">
        <f t="shared" si="85"/>
        <v>0</v>
      </c>
      <c r="L607" s="5">
        <f t="shared" si="89"/>
        <v>159.73105478616591</v>
      </c>
      <c r="O607" s="12"/>
    </row>
    <row r="608" spans="2:15" x14ac:dyDescent="0.2">
      <c r="B608">
        <f t="shared" si="81"/>
        <v>7.0014616883114211</v>
      </c>
      <c r="C608" s="18">
        <f t="shared" si="86"/>
        <v>0.6162693565283982</v>
      </c>
      <c r="D608" s="2">
        <f t="shared" si="83"/>
        <v>4.3147862894139122</v>
      </c>
      <c r="E608" s="18">
        <f t="shared" si="84"/>
        <v>23.530540391006099</v>
      </c>
      <c r="F608" s="20">
        <f t="shared" si="87"/>
        <v>11.765270195503051</v>
      </c>
      <c r="G608" s="20">
        <f t="shared" si="87"/>
        <v>11.735114699386889</v>
      </c>
      <c r="H608" s="20">
        <f t="shared" si="87"/>
        <v>-0.7</v>
      </c>
      <c r="I608" s="10">
        <f t="shared" si="88"/>
        <v>22.800384894889941</v>
      </c>
      <c r="J608" s="19">
        <f t="shared" si="82"/>
        <v>159.63602132032636</v>
      </c>
      <c r="K608">
        <f t="shared" si="85"/>
        <v>0</v>
      </c>
      <c r="L608" s="5">
        <f t="shared" si="89"/>
        <v>159.63602132032636</v>
      </c>
      <c r="O608" s="12"/>
    </row>
    <row r="609" spans="2:15" x14ac:dyDescent="0.2">
      <c r="B609">
        <f t="shared" si="81"/>
        <v>6.9964616883114212</v>
      </c>
      <c r="C609" s="18">
        <f t="shared" si="86"/>
        <v>0.61631447916078441</v>
      </c>
      <c r="D609" s="2">
        <f t="shared" si="83"/>
        <v>4.3120206414000357</v>
      </c>
      <c r="E609" s="18">
        <f t="shared" si="84"/>
        <v>23.533145296301548</v>
      </c>
      <c r="F609" s="20">
        <f t="shared" si="87"/>
        <v>11.766572648150776</v>
      </c>
      <c r="G609" s="20">
        <f t="shared" si="87"/>
        <v>11.736515670095635</v>
      </c>
      <c r="H609" s="20">
        <f t="shared" si="87"/>
        <v>-0.7</v>
      </c>
      <c r="I609" s="10">
        <f t="shared" si="88"/>
        <v>22.803088318246413</v>
      </c>
      <c r="J609" s="19">
        <f t="shared" si="82"/>
        <v>159.54093379379273</v>
      </c>
      <c r="K609">
        <f t="shared" si="85"/>
        <v>0</v>
      </c>
      <c r="L609" s="5">
        <f t="shared" si="89"/>
        <v>159.54093379379273</v>
      </c>
      <c r="O609" s="12"/>
    </row>
    <row r="610" spans="2:15" x14ac:dyDescent="0.2">
      <c r="B610">
        <f t="shared" si="81"/>
        <v>6.9914616883114213</v>
      </c>
      <c r="C610" s="18">
        <f t="shared" si="86"/>
        <v>0.61635952361913049</v>
      </c>
      <c r="D610" s="2">
        <f t="shared" si="83"/>
        <v>4.309253995609029</v>
      </c>
      <c r="E610" s="18">
        <f t="shared" si="84"/>
        <v>23.535747074635395</v>
      </c>
      <c r="F610" s="20">
        <f t="shared" si="87"/>
        <v>11.767873537317698</v>
      </c>
      <c r="G610" s="20">
        <f t="shared" si="87"/>
        <v>11.737914366292284</v>
      </c>
      <c r="H610" s="20">
        <f t="shared" si="87"/>
        <v>-0.7</v>
      </c>
      <c r="I610" s="10">
        <f t="shared" si="88"/>
        <v>22.805787903609982</v>
      </c>
      <c r="J610" s="19">
        <f t="shared" si="82"/>
        <v>159.44579239984523</v>
      </c>
      <c r="K610">
        <f t="shared" si="85"/>
        <v>0</v>
      </c>
      <c r="L610" s="5">
        <f t="shared" si="89"/>
        <v>159.44579239984523</v>
      </c>
      <c r="O610" s="12"/>
    </row>
    <row r="611" spans="2:15" x14ac:dyDescent="0.2">
      <c r="B611">
        <f t="shared" si="81"/>
        <v>6.9864616883114214</v>
      </c>
      <c r="C611" s="18">
        <f t="shared" si="86"/>
        <v>0.61640449017383792</v>
      </c>
      <c r="D611" s="2">
        <f t="shared" si="83"/>
        <v>4.3064863551026527</v>
      </c>
      <c r="E611" s="18">
        <f t="shared" si="84"/>
        <v>23.538345736823686</v>
      </c>
      <c r="F611" s="20">
        <f t="shared" si="87"/>
        <v>11.769172868411845</v>
      </c>
      <c r="G611" s="20">
        <f t="shared" si="87"/>
        <v>11.739310801739359</v>
      </c>
      <c r="H611" s="20">
        <f t="shared" si="87"/>
        <v>-0.7</v>
      </c>
      <c r="I611" s="10">
        <f t="shared" si="88"/>
        <v>22.808483670151205</v>
      </c>
      <c r="J611" s="19">
        <f t="shared" si="82"/>
        <v>159.35059732998806</v>
      </c>
      <c r="K611">
        <f t="shared" si="85"/>
        <v>0</v>
      </c>
      <c r="L611" s="5">
        <f t="shared" si="89"/>
        <v>159.35059732998806</v>
      </c>
      <c r="O611" s="12"/>
    </row>
    <row r="612" spans="2:15" x14ac:dyDescent="0.2">
      <c r="B612">
        <f t="shared" si="81"/>
        <v>6.9814616883114216</v>
      </c>
      <c r="C612" s="18">
        <f t="shared" si="86"/>
        <v>0.61644937909390751</v>
      </c>
      <c r="D612" s="2">
        <f t="shared" si="83"/>
        <v>4.3037177229274794</v>
      </c>
      <c r="E612" s="18">
        <f t="shared" si="84"/>
        <v>23.540941293626471</v>
      </c>
      <c r="F612" s="20">
        <f t="shared" si="87"/>
        <v>11.770470646813237</v>
      </c>
      <c r="G612" s="20">
        <f t="shared" si="87"/>
        <v>11.740704990032162</v>
      </c>
      <c r="H612" s="20">
        <f t="shared" si="87"/>
        <v>-0.7</v>
      </c>
      <c r="I612" s="10">
        <f t="shared" si="88"/>
        <v>22.811175636845402</v>
      </c>
      <c r="J612" s="19">
        <f t="shared" si="82"/>
        <v>159.25534877397905</v>
      </c>
      <c r="K612">
        <f t="shared" si="85"/>
        <v>0</v>
      </c>
      <c r="L612" s="5">
        <f t="shared" si="89"/>
        <v>159.25534877397905</v>
      </c>
      <c r="O612" s="12"/>
    </row>
    <row r="613" spans="2:15" x14ac:dyDescent="0.2">
      <c r="B613">
        <f t="shared" si="81"/>
        <v>6.9764616883114217</v>
      </c>
      <c r="C613" s="18">
        <f t="shared" si="86"/>
        <v>0.61649419064694932</v>
      </c>
      <c r="D613" s="2">
        <f t="shared" si="83"/>
        <v>4.3009481021149991</v>
      </c>
      <c r="E613" s="18">
        <f t="shared" si="84"/>
        <v>23.543533755748143</v>
      </c>
      <c r="F613" s="20">
        <f t="shared" si="87"/>
        <v>11.771766877874073</v>
      </c>
      <c r="G613" s="20">
        <f t="shared" si="87"/>
        <v>11.742096944601981</v>
      </c>
      <c r="H613" s="20">
        <f t="shared" si="87"/>
        <v>-0.7</v>
      </c>
      <c r="I613" s="10">
        <f t="shared" si="88"/>
        <v>22.813863822476055</v>
      </c>
      <c r="J613" s="19">
        <f t="shared" si="82"/>
        <v>159.16004691985816</v>
      </c>
      <c r="K613">
        <f t="shared" si="85"/>
        <v>0</v>
      </c>
      <c r="L613" s="5">
        <f t="shared" si="89"/>
        <v>159.16004691985816</v>
      </c>
      <c r="O613" s="12"/>
    </row>
    <row r="614" spans="2:15" x14ac:dyDescent="0.2">
      <c r="B614">
        <f t="shared" ref="B614:B677" si="90">B613-$C$16</f>
        <v>6.9714616883114218</v>
      </c>
      <c r="C614" s="18">
        <f t="shared" si="86"/>
        <v>0.61653892509919217</v>
      </c>
      <c r="D614" s="2">
        <f t="shared" si="83"/>
        <v>4.2981774956817231</v>
      </c>
      <c r="E614" s="18">
        <f t="shared" si="84"/>
        <v>23.54612313383786</v>
      </c>
      <c r="F614" s="20">
        <f t="shared" si="87"/>
        <v>11.77306156691893</v>
      </c>
      <c r="G614" s="20">
        <f t="shared" si="87"/>
        <v>11.743486678719245</v>
      </c>
      <c r="H614" s="20">
        <f t="shared" si="87"/>
        <v>-0.7</v>
      </c>
      <c r="I614" s="10">
        <f t="shared" si="88"/>
        <v>22.816548245638177</v>
      </c>
      <c r="J614" s="19">
        <f t="shared" si="82"/>
        <v>159.06469195397574</v>
      </c>
      <c r="K614">
        <f t="shared" si="85"/>
        <v>0</v>
      </c>
      <c r="L614" s="5">
        <f t="shared" si="89"/>
        <v>159.06469195397574</v>
      </c>
      <c r="O614" s="12"/>
    </row>
    <row r="615" spans="2:15" x14ac:dyDescent="0.2">
      <c r="B615">
        <f t="shared" si="90"/>
        <v>6.9664616883114219</v>
      </c>
      <c r="C615" s="18">
        <f t="shared" si="86"/>
        <v>0.61658358271549285</v>
      </c>
      <c r="D615" s="2">
        <f t="shared" si="83"/>
        <v>4.2954059066292771</v>
      </c>
      <c r="E615" s="18">
        <f t="shared" si="84"/>
        <v>23.548709438489887</v>
      </c>
      <c r="F615" s="20">
        <f t="shared" si="87"/>
        <v>11.774354719244943</v>
      </c>
      <c r="G615" s="20">
        <f t="shared" si="87"/>
        <v>11.744874205496574</v>
      </c>
      <c r="H615" s="20">
        <f t="shared" si="87"/>
        <v>-0.7</v>
      </c>
      <c r="I615" s="10">
        <f t="shared" si="88"/>
        <v>22.81922892474152</v>
      </c>
      <c r="J615" s="19">
        <f t="shared" si="82"/>
        <v>158.96928406101964</v>
      </c>
      <c r="K615">
        <f t="shared" si="85"/>
        <v>0</v>
      </c>
      <c r="L615" s="5">
        <f t="shared" si="89"/>
        <v>158.96928406101964</v>
      </c>
      <c r="O615" s="12"/>
    </row>
    <row r="616" spans="2:15" x14ac:dyDescent="0.2">
      <c r="B616">
        <f t="shared" si="90"/>
        <v>6.961461688311422</v>
      </c>
      <c r="C616" s="18">
        <f t="shared" si="86"/>
        <v>0.61662816375934593</v>
      </c>
      <c r="D616" s="2">
        <f t="shared" si="83"/>
        <v>4.2926333379445083</v>
      </c>
      <c r="E616" s="18">
        <f t="shared" si="84"/>
        <v>23.551292680244011</v>
      </c>
      <c r="F616" s="20">
        <f t="shared" si="87"/>
        <v>11.775646340122005</v>
      </c>
      <c r="G616" s="20">
        <f t="shared" si="87"/>
        <v>11.746259537891767</v>
      </c>
      <c r="H616" s="20">
        <f t="shared" si="87"/>
        <v>-0.7</v>
      </c>
      <c r="I616" s="10">
        <f t="shared" si="88"/>
        <v>22.821905878013773</v>
      </c>
      <c r="J616" s="19">
        <f t="shared" si="82"/>
        <v>158.87382342404211</v>
      </c>
      <c r="K616">
        <f t="shared" si="85"/>
        <v>0</v>
      </c>
      <c r="L616" s="5">
        <f t="shared" si="89"/>
        <v>158.87382342404211</v>
      </c>
      <c r="O616" s="12"/>
    </row>
    <row r="617" spans="2:15" x14ac:dyDescent="0.2">
      <c r="B617">
        <f t="shared" si="90"/>
        <v>6.9564616883114221</v>
      </c>
      <c r="C617" s="18">
        <f t="shared" si="86"/>
        <v>0.61667266849289271</v>
      </c>
      <c r="D617" s="2">
        <f t="shared" si="83"/>
        <v>4.2898597925995787</v>
      </c>
      <c r="E617" s="18">
        <f t="shared" si="84"/>
        <v>23.553872869585881</v>
      </c>
      <c r="F617" s="20">
        <f t="shared" si="87"/>
        <v>11.77693643479294</v>
      </c>
      <c r="G617" s="20">
        <f t="shared" si="87"/>
        <v>11.747642688710702</v>
      </c>
      <c r="H617" s="20">
        <f t="shared" si="87"/>
        <v>-0.7</v>
      </c>
      <c r="I617" s="10">
        <f t="shared" si="88"/>
        <v>22.824579123503643</v>
      </c>
      <c r="J617" s="19">
        <f t="shared" si="82"/>
        <v>158.77831022448578</v>
      </c>
      <c r="K617">
        <f t="shared" si="85"/>
        <v>0</v>
      </c>
      <c r="L617" s="5">
        <f t="shared" si="89"/>
        <v>158.77831022448578</v>
      </c>
      <c r="O617" s="12"/>
    </row>
    <row r="618" spans="2:15" x14ac:dyDescent="0.2">
      <c r="B618">
        <f t="shared" si="90"/>
        <v>6.9514616883114222</v>
      </c>
      <c r="C618" s="18">
        <f t="shared" si="86"/>
        <v>0.61671709717693068</v>
      </c>
      <c r="D618" s="2">
        <f t="shared" si="83"/>
        <v>4.2870852735520657</v>
      </c>
      <c r="E618" s="18">
        <f t="shared" si="84"/>
        <v>23.556450016947398</v>
      </c>
      <c r="F618" s="20">
        <f t="shared" si="87"/>
        <v>11.778225008473699</v>
      </c>
      <c r="G618" s="20">
        <f t="shared" si="87"/>
        <v>11.749023670610178</v>
      </c>
      <c r="H618" s="20">
        <f t="shared" si="87"/>
        <v>-0.7</v>
      </c>
      <c r="I618" s="10">
        <f t="shared" si="88"/>
        <v>22.827248679083876</v>
      </c>
      <c r="J618" s="19">
        <f t="shared" si="82"/>
        <v>158.68274464220909</v>
      </c>
      <c r="K618">
        <f t="shared" si="85"/>
        <v>0</v>
      </c>
      <c r="L618" s="5">
        <f t="shared" si="89"/>
        <v>158.68274464220909</v>
      </c>
      <c r="O618" s="12"/>
    </row>
    <row r="619" spans="2:15" x14ac:dyDescent="0.2">
      <c r="B619">
        <f t="shared" si="90"/>
        <v>6.9464616883114223</v>
      </c>
      <c r="C619" s="18">
        <f t="shared" si="86"/>
        <v>0.61676145007092287</v>
      </c>
      <c r="D619" s="2">
        <f t="shared" si="83"/>
        <v>4.2843097837450639</v>
      </c>
      <c r="E619" s="18">
        <f t="shared" si="84"/>
        <v>23.559024132707087</v>
      </c>
      <c r="F619" s="20">
        <f t="shared" si="87"/>
        <v>11.779512066353544</v>
      </c>
      <c r="G619" s="20">
        <f t="shared" si="87"/>
        <v>11.750402496100669</v>
      </c>
      <c r="H619" s="20">
        <f t="shared" si="87"/>
        <v>-0.7</v>
      </c>
      <c r="I619" s="10">
        <f t="shared" si="88"/>
        <v>22.829914562454213</v>
      </c>
      <c r="J619" s="19">
        <f t="shared" si="82"/>
        <v>158.58712685551123</v>
      </c>
      <c r="K619">
        <f t="shared" si="85"/>
        <v>0</v>
      </c>
      <c r="L619" s="5">
        <f t="shared" si="89"/>
        <v>158.58712685551123</v>
      </c>
      <c r="O619" s="12"/>
    </row>
    <row r="620" spans="2:15" x14ac:dyDescent="0.2">
      <c r="B620">
        <f t="shared" si="90"/>
        <v>6.9414616883114224</v>
      </c>
      <c r="C620" s="18">
        <f t="shared" si="86"/>
        <v>0.61680572743300643</v>
      </c>
      <c r="D620" s="2">
        <f t="shared" si="83"/>
        <v>4.2815333261072714</v>
      </c>
      <c r="E620" s="18">
        <f t="shared" si="84"/>
        <v>23.561595227190431</v>
      </c>
      <c r="F620" s="20">
        <f t="shared" si="87"/>
        <v>11.780797613595215</v>
      </c>
      <c r="G620" s="20">
        <f t="shared" si="87"/>
        <v>11.751779177549013</v>
      </c>
      <c r="H620" s="20">
        <f t="shared" si="87"/>
        <v>-0.7</v>
      </c>
      <c r="I620" s="10">
        <f t="shared" si="88"/>
        <v>22.832576791144231</v>
      </c>
      <c r="J620" s="19">
        <f t="shared" si="82"/>
        <v>158.49145704115622</v>
      </c>
      <c r="K620">
        <f t="shared" si="85"/>
        <v>0</v>
      </c>
      <c r="L620" s="5">
        <f t="shared" si="89"/>
        <v>158.49145704115622</v>
      </c>
      <c r="O620" s="12"/>
    </row>
    <row r="621" spans="2:15" x14ac:dyDescent="0.2">
      <c r="B621">
        <f t="shared" si="90"/>
        <v>6.9364616883114225</v>
      </c>
      <c r="C621" s="18">
        <f t="shared" si="86"/>
        <v>0.61684992952000228</v>
      </c>
      <c r="D621" s="2">
        <f t="shared" si="83"/>
        <v>4.2787559035530967</v>
      </c>
      <c r="E621" s="18">
        <f t="shared" si="84"/>
        <v>23.564163310670267</v>
      </c>
      <c r="F621" s="20">
        <f t="shared" si="87"/>
        <v>11.782081655335132</v>
      </c>
      <c r="G621" s="20">
        <f t="shared" si="87"/>
        <v>11.753153727181049</v>
      </c>
      <c r="H621" s="20">
        <f t="shared" si="87"/>
        <v>-0.7</v>
      </c>
      <c r="I621" s="10">
        <f t="shared" si="88"/>
        <v>22.835235382516181</v>
      </c>
      <c r="J621" s="19">
        <f t="shared" si="82"/>
        <v>158.39573537439693</v>
      </c>
      <c r="K621">
        <f t="shared" si="85"/>
        <v>0</v>
      </c>
      <c r="L621" s="5">
        <f t="shared" si="89"/>
        <v>158.39573537439693</v>
      </c>
      <c r="O621" s="12"/>
    </row>
    <row r="622" spans="2:15" x14ac:dyDescent="0.2">
      <c r="B622">
        <f t="shared" si="90"/>
        <v>6.9314616883114226</v>
      </c>
      <c r="C622" s="18">
        <f t="shared" si="86"/>
        <v>0.61689405658742336</v>
      </c>
      <c r="D622" s="2">
        <f t="shared" si="83"/>
        <v>4.275977518982744</v>
      </c>
      <c r="E622" s="18">
        <f t="shared" si="84"/>
        <v>23.566728393367104</v>
      </c>
      <c r="F622" s="20">
        <f t="shared" si="87"/>
        <v>11.783364196683554</v>
      </c>
      <c r="G622" s="20">
        <f t="shared" si="87"/>
        <v>11.754526157084172</v>
      </c>
      <c r="H622" s="20">
        <f t="shared" si="87"/>
        <v>-0.7</v>
      </c>
      <c r="I622" s="10">
        <f t="shared" si="88"/>
        <v>22.837890353767726</v>
      </c>
      <c r="J622" s="19">
        <f t="shared" si="82"/>
        <v>158.29996202899798</v>
      </c>
      <c r="K622">
        <f t="shared" si="85"/>
        <v>0</v>
      </c>
      <c r="L622" s="5">
        <f t="shared" si="89"/>
        <v>158.29996202899798</v>
      </c>
      <c r="O622" s="12"/>
    </row>
    <row r="623" spans="2:15" x14ac:dyDescent="0.2">
      <c r="B623">
        <f t="shared" si="90"/>
        <v>6.9264616883114227</v>
      </c>
      <c r="C623" s="18">
        <f t="shared" si="86"/>
        <v>0.61693810888948419</v>
      </c>
      <c r="D623" s="2">
        <f t="shared" si="83"/>
        <v>4.2731981752823129</v>
      </c>
      <c r="E623" s="18">
        <f t="shared" si="84"/>
        <v>23.569290485449539</v>
      </c>
      <c r="F623" s="20">
        <f t="shared" si="87"/>
        <v>11.784645242724769</v>
      </c>
      <c r="G623" s="20">
        <f t="shared" si="87"/>
        <v>11.755896479209834</v>
      </c>
      <c r="H623" s="20">
        <f t="shared" si="87"/>
        <v>-0.7</v>
      </c>
      <c r="I623" s="10">
        <f t="shared" si="88"/>
        <v>22.840541721934603</v>
      </c>
      <c r="J623" s="19">
        <f t="shared" si="82"/>
        <v>158.20413717725864</v>
      </c>
      <c r="K623">
        <f t="shared" si="85"/>
        <v>0</v>
      </c>
      <c r="L623" s="5">
        <f t="shared" si="89"/>
        <v>158.20413717725864</v>
      </c>
      <c r="O623" s="12"/>
    </row>
    <row r="624" spans="2:15" x14ac:dyDescent="0.2">
      <c r="B624">
        <f t="shared" si="90"/>
        <v>6.9214616883114228</v>
      </c>
      <c r="C624" s="18">
        <f t="shared" si="86"/>
        <v>0.61698208667910903</v>
      </c>
      <c r="D624" s="2">
        <f t="shared" si="83"/>
        <v>4.2704178753238908</v>
      </c>
      <c r="E624" s="18">
        <f t="shared" si="84"/>
        <v>23.571849597034532</v>
      </c>
      <c r="F624" s="20">
        <f t="shared" si="87"/>
        <v>11.785924798517266</v>
      </c>
      <c r="G624" s="20">
        <f t="shared" si="87"/>
        <v>11.757264705375976</v>
      </c>
      <c r="H624" s="20">
        <f t="shared" si="87"/>
        <v>-0.7</v>
      </c>
      <c r="I624" s="10">
        <f t="shared" si="88"/>
        <v>22.843189503893242</v>
      </c>
      <c r="J624" s="19">
        <f t="shared" si="82"/>
        <v>158.10826099003469</v>
      </c>
      <c r="K624">
        <f t="shared" si="85"/>
        <v>0</v>
      </c>
      <c r="L624" s="5">
        <f t="shared" si="89"/>
        <v>158.10826099003469</v>
      </c>
      <c r="O624" s="12"/>
    </row>
    <row r="625" spans="2:15" x14ac:dyDescent="0.2">
      <c r="B625">
        <f t="shared" si="90"/>
        <v>6.9164616883114229</v>
      </c>
      <c r="C625" s="18">
        <f t="shared" si="86"/>
        <v>0.61702599020794091</v>
      </c>
      <c r="D625" s="2">
        <f t="shared" si="83"/>
        <v>4.2676366219656421</v>
      </c>
      <c r="E625" s="18">
        <f t="shared" si="84"/>
        <v>23.57440573818781</v>
      </c>
      <c r="F625" s="20">
        <f t="shared" si="87"/>
        <v>11.787202869093905</v>
      </c>
      <c r="G625" s="20">
        <f t="shared" si="87"/>
        <v>11.758630847269412</v>
      </c>
      <c r="H625" s="20">
        <f t="shared" si="87"/>
        <v>-0.7</v>
      </c>
      <c r="I625" s="10">
        <f t="shared" si="88"/>
        <v>22.84583371636332</v>
      </c>
      <c r="J625" s="19">
        <f t="shared" si="82"/>
        <v>158.01233363676027</v>
      </c>
      <c r="K625">
        <f t="shared" si="85"/>
        <v>0</v>
      </c>
      <c r="L625" s="5">
        <f t="shared" si="89"/>
        <v>158.01233363676027</v>
      </c>
      <c r="O625" s="12"/>
    </row>
    <row r="626" spans="2:15" x14ac:dyDescent="0.2">
      <c r="B626">
        <f t="shared" si="90"/>
        <v>6.911461688311423</v>
      </c>
      <c r="C626" s="18">
        <f t="shared" si="86"/>
        <v>0.61706981972635044</v>
      </c>
      <c r="D626" s="2">
        <f t="shared" si="83"/>
        <v>4.2648544180519075</v>
      </c>
      <c r="E626" s="18">
        <f t="shared" si="84"/>
        <v>23.576958918924191</v>
      </c>
      <c r="F626" s="20">
        <f t="shared" si="87"/>
        <v>11.788479459462096</v>
      </c>
      <c r="G626" s="20">
        <f t="shared" si="87"/>
        <v>11.75999491644815</v>
      </c>
      <c r="H626" s="20">
        <f t="shared" si="87"/>
        <v>-0.7</v>
      </c>
      <c r="I626" s="10">
        <f t="shared" si="88"/>
        <v>22.848474375910246</v>
      </c>
      <c r="J626" s="19">
        <f t="shared" si="82"/>
        <v>157.91635528546891</v>
      </c>
      <c r="K626">
        <f t="shared" si="85"/>
        <v>0</v>
      </c>
      <c r="L626" s="5">
        <f t="shared" si="89"/>
        <v>157.91635528546891</v>
      </c>
      <c r="O626" s="12"/>
    </row>
    <row r="627" spans="2:15" x14ac:dyDescent="0.2">
      <c r="B627">
        <f t="shared" si="90"/>
        <v>6.9064616883114232</v>
      </c>
      <c r="C627" s="18">
        <f t="shared" si="86"/>
        <v>0.61711357548344414</v>
      </c>
      <c r="D627" s="2">
        <f t="shared" si="83"/>
        <v>4.2620712664132867</v>
      </c>
      <c r="E627" s="18">
        <f t="shared" si="84"/>
        <v>23.57950914920794</v>
      </c>
      <c r="F627" s="20">
        <f t="shared" si="87"/>
        <v>11.789754574603968</v>
      </c>
      <c r="G627" s="20">
        <f t="shared" si="87"/>
        <v>11.76135692434366</v>
      </c>
      <c r="H627" s="20">
        <f t="shared" si="87"/>
        <v>-0.7</v>
      </c>
      <c r="I627" s="10">
        <f t="shared" si="88"/>
        <v>22.851111498947628</v>
      </c>
      <c r="J627" s="19">
        <f t="shared" si="82"/>
        <v>157.82032610281442</v>
      </c>
      <c r="K627">
        <f t="shared" si="85"/>
        <v>0</v>
      </c>
      <c r="L627" s="5">
        <f t="shared" si="89"/>
        <v>157.82032610281442</v>
      </c>
      <c r="O627" s="12"/>
    </row>
    <row r="628" spans="2:15" x14ac:dyDescent="0.2">
      <c r="B628">
        <f t="shared" si="90"/>
        <v>6.9014616883114233</v>
      </c>
      <c r="C628" s="18">
        <f t="shared" si="86"/>
        <v>0.61715725772707275</v>
      </c>
      <c r="D628" s="2">
        <f t="shared" si="83"/>
        <v>4.2592871698667318</v>
      </c>
      <c r="E628" s="18">
        <f t="shared" si="84"/>
        <v>23.582056438953082</v>
      </c>
      <c r="F628" s="20">
        <f t="shared" si="87"/>
        <v>11.791028219476541</v>
      </c>
      <c r="G628" s="20">
        <f t="shared" si="87"/>
        <v>11.762716882263078</v>
      </c>
      <c r="H628" s="20">
        <f t="shared" si="87"/>
        <v>-0.7</v>
      </c>
      <c r="I628" s="10">
        <f t="shared" si="88"/>
        <v>22.853745101739619</v>
      </c>
      <c r="J628" s="19">
        <f t="shared" si="82"/>
        <v>157.72424625409084</v>
      </c>
      <c r="K628">
        <f t="shared" si="85"/>
        <v>0</v>
      </c>
      <c r="L628" s="5">
        <f t="shared" si="89"/>
        <v>157.72424625409084</v>
      </c>
      <c r="O628" s="12"/>
    </row>
    <row r="629" spans="2:15" x14ac:dyDescent="0.2">
      <c r="B629">
        <f t="shared" si="90"/>
        <v>6.8964616883114234</v>
      </c>
      <c r="C629" s="18">
        <f t="shared" si="86"/>
        <v>0.61720086670383989</v>
      </c>
      <c r="D629" s="2">
        <f t="shared" si="83"/>
        <v>4.2565021312156377</v>
      </c>
      <c r="E629" s="18">
        <f t="shared" si="84"/>
        <v>23.584600798023768</v>
      </c>
      <c r="F629" s="20">
        <f t="shared" si="87"/>
        <v>11.792300399011886</v>
      </c>
      <c r="G629" s="20">
        <f t="shared" si="87"/>
        <v>11.764074801391372</v>
      </c>
      <c r="H629" s="20">
        <f t="shared" si="87"/>
        <v>-0.7</v>
      </c>
      <c r="I629" s="10">
        <f t="shared" si="88"/>
        <v>22.85637520040326</v>
      </c>
      <c r="J629" s="19">
        <f t="shared" si="82"/>
        <v>157.62811590325242</v>
      </c>
      <c r="K629">
        <f t="shared" si="85"/>
        <v>0</v>
      </c>
      <c r="L629" s="5">
        <f t="shared" si="89"/>
        <v>157.62811590325242</v>
      </c>
      <c r="O629" s="12"/>
    </row>
    <row r="630" spans="2:15" x14ac:dyDescent="0.2">
      <c r="B630">
        <f t="shared" si="90"/>
        <v>6.8914616883114235</v>
      </c>
      <c r="C630" s="18">
        <f t="shared" si="86"/>
        <v>0.61724440265911074</v>
      </c>
      <c r="D630" s="2">
        <f t="shared" si="83"/>
        <v>4.2537161532499317</v>
      </c>
      <c r="E630" s="18">
        <f t="shared" si="84"/>
        <v>23.587142236234602</v>
      </c>
      <c r="F630" s="20">
        <f t="shared" si="87"/>
        <v>11.793571118117301</v>
      </c>
      <c r="G630" s="20">
        <f t="shared" si="87"/>
        <v>11.765430692793442</v>
      </c>
      <c r="H630" s="20">
        <f t="shared" si="87"/>
        <v>-0.7</v>
      </c>
      <c r="I630" s="10">
        <f t="shared" si="88"/>
        <v>22.859001810910744</v>
      </c>
      <c r="J630" s="19">
        <f t="shared" si="82"/>
        <v>157.53193521293284</v>
      </c>
      <c r="K630">
        <f t="shared" si="85"/>
        <v>0</v>
      </c>
      <c r="L630" s="5">
        <f t="shared" si="89"/>
        <v>157.53193521293284</v>
      </c>
      <c r="O630" s="12"/>
    </row>
    <row r="631" spans="2:15" x14ac:dyDescent="0.2">
      <c r="B631">
        <f t="shared" si="90"/>
        <v>6.8864616883114236</v>
      </c>
      <c r="C631" s="18">
        <f t="shared" si="86"/>
        <v>0.61728786583701967</v>
      </c>
      <c r="D631" s="2">
        <f t="shared" si="83"/>
        <v>4.2509292387461581</v>
      </c>
      <c r="E631" s="18">
        <f t="shared" si="84"/>
        <v>23.589680763350959</v>
      </c>
      <c r="F631" s="20">
        <f t="shared" si="87"/>
        <v>11.794840381675479</v>
      </c>
      <c r="G631" s="20">
        <f t="shared" si="87"/>
        <v>11.766784567416204</v>
      </c>
      <c r="H631" s="20">
        <f t="shared" si="87"/>
        <v>-0.7</v>
      </c>
      <c r="I631" s="10">
        <f t="shared" si="88"/>
        <v>22.861624949091684</v>
      </c>
      <c r="J631" s="19">
        <f t="shared" si="82"/>
        <v>157.43570434446448</v>
      </c>
      <c r="K631">
        <f t="shared" si="85"/>
        <v>0</v>
      </c>
      <c r="L631" s="5">
        <f t="shared" si="89"/>
        <v>157.43570434446448</v>
      </c>
      <c r="O631" s="12"/>
    </row>
    <row r="632" spans="2:15" x14ac:dyDescent="0.2">
      <c r="B632">
        <f t="shared" si="90"/>
        <v>6.8814616883114237</v>
      </c>
      <c r="C632" s="18">
        <f t="shared" si="86"/>
        <v>0.61733125648047882</v>
      </c>
      <c r="D632" s="2">
        <f t="shared" si="83"/>
        <v>4.248141390467568</v>
      </c>
      <c r="E632" s="18">
        <f t="shared" si="84"/>
        <v>23.592216389089327</v>
      </c>
      <c r="F632" s="20">
        <f t="shared" si="87"/>
        <v>11.796108194544663</v>
      </c>
      <c r="G632" s="20">
        <f t="shared" si="87"/>
        <v>11.768136436090565</v>
      </c>
      <c r="H632" s="20">
        <f t="shared" si="87"/>
        <v>-0.7</v>
      </c>
      <c r="I632" s="10">
        <f t="shared" si="88"/>
        <v>22.86424463063523</v>
      </c>
      <c r="J632" s="19">
        <f t="shared" si="82"/>
        <v>157.33942345789652</v>
      </c>
      <c r="K632">
        <f t="shared" si="85"/>
        <v>0</v>
      </c>
      <c r="L632" s="5">
        <f t="shared" si="89"/>
        <v>157.33942345789652</v>
      </c>
      <c r="O632" s="12"/>
    </row>
    <row r="633" spans="2:15" x14ac:dyDescent="0.2">
      <c r="B633">
        <f t="shared" si="90"/>
        <v>6.8764616883114238</v>
      </c>
      <c r="C633" s="18">
        <f t="shared" si="86"/>
        <v>0.61737457483118607</v>
      </c>
      <c r="D633" s="2">
        <f t="shared" si="83"/>
        <v>4.245352611164205</v>
      </c>
      <c r="E633" s="18">
        <f t="shared" si="84"/>
        <v>23.594749123117612</v>
      </c>
      <c r="F633" s="20">
        <f t="shared" si="87"/>
        <v>11.797374561558808</v>
      </c>
      <c r="G633" s="20">
        <f t="shared" si="87"/>
        <v>11.769486309533409</v>
      </c>
      <c r="H633" s="20">
        <f t="shared" si="87"/>
        <v>-0.7</v>
      </c>
      <c r="I633" s="10">
        <f t="shared" si="88"/>
        <v>22.866860871092218</v>
      </c>
      <c r="J633" s="19">
        <f t="shared" si="82"/>
        <v>157.24309271201324</v>
      </c>
      <c r="K633">
        <f t="shared" si="85"/>
        <v>0</v>
      </c>
      <c r="L633" s="5">
        <f t="shared" si="89"/>
        <v>157.24309271201324</v>
      </c>
      <c r="O633" s="12"/>
    </row>
    <row r="634" spans="2:15" x14ac:dyDescent="0.2">
      <c r="B634">
        <f t="shared" si="90"/>
        <v>6.8714616883114239</v>
      </c>
      <c r="C634" s="18">
        <f t="shared" si="86"/>
        <v>0.6174178211296335</v>
      </c>
      <c r="D634" s="2">
        <f t="shared" si="83"/>
        <v>4.2425629035729919</v>
      </c>
      <c r="E634" s="18">
        <f t="shared" si="84"/>
        <v>23.597278975055509</v>
      </c>
      <c r="F634" s="20">
        <f t="shared" si="87"/>
        <v>11.798639487527756</v>
      </c>
      <c r="G634" s="20">
        <f t="shared" si="87"/>
        <v>11.770834198349526</v>
      </c>
      <c r="H634" s="20">
        <f t="shared" si="87"/>
        <v>-0.7</v>
      </c>
      <c r="I634" s="10">
        <f t="shared" si="88"/>
        <v>22.869473685877285</v>
      </c>
      <c r="J634" s="19">
        <f t="shared" si="82"/>
        <v>157.146712264352</v>
      </c>
      <c r="K634">
        <f t="shared" si="85"/>
        <v>0</v>
      </c>
      <c r="L634" s="5">
        <f t="shared" si="89"/>
        <v>157.146712264352</v>
      </c>
      <c r="O634" s="12"/>
    </row>
    <row r="635" spans="2:15" x14ac:dyDescent="0.2">
      <c r="B635">
        <f t="shared" si="90"/>
        <v>6.866461688311424</v>
      </c>
      <c r="C635" s="18">
        <f t="shared" si="86"/>
        <v>0.61746099561511514</v>
      </c>
      <c r="D635" s="2">
        <f t="shared" si="83"/>
        <v>4.2397722704178165</v>
      </c>
      <c r="E635" s="18">
        <f t="shared" si="84"/>
        <v>23.599805954474778</v>
      </c>
      <c r="F635" s="20">
        <f t="shared" si="87"/>
        <v>11.799902977237389</v>
      </c>
      <c r="G635" s="20">
        <f t="shared" si="87"/>
        <v>11.772180113033466</v>
      </c>
      <c r="H635" s="20">
        <f t="shared" si="87"/>
        <v>-0.7</v>
      </c>
      <c r="I635" s="10">
        <f t="shared" si="88"/>
        <v>22.872083090270856</v>
      </c>
      <c r="J635" s="19">
        <f t="shared" si="82"/>
        <v>157.0502822712204</v>
      </c>
      <c r="K635">
        <f t="shared" si="85"/>
        <v>0</v>
      </c>
      <c r="L635" s="5">
        <f t="shared" si="89"/>
        <v>157.0502822712204</v>
      </c>
      <c r="O635" s="12"/>
    </row>
    <row r="636" spans="2:15" x14ac:dyDescent="0.2">
      <c r="B636">
        <f t="shared" si="90"/>
        <v>6.8614616883114241</v>
      </c>
      <c r="C636" s="18">
        <f t="shared" si="86"/>
        <v>0.61750409852573451</v>
      </c>
      <c r="D636" s="2">
        <f t="shared" si="83"/>
        <v>4.2369807144096105</v>
      </c>
      <c r="E636" s="18">
        <f t="shared" si="84"/>
        <v>23.602330070899555</v>
      </c>
      <c r="F636" s="20">
        <f t="shared" si="87"/>
        <v>11.801165035449776</v>
      </c>
      <c r="G636" s="20">
        <f t="shared" si="87"/>
        <v>11.773524063971374</v>
      </c>
      <c r="H636" s="20">
        <f t="shared" si="87"/>
        <v>-0.7</v>
      </c>
      <c r="I636" s="10">
        <f t="shared" si="88"/>
        <v>22.87468909942115</v>
      </c>
      <c r="J636" s="19">
        <f t="shared" si="82"/>
        <v>156.95380288771318</v>
      </c>
      <c r="K636">
        <f t="shared" si="85"/>
        <v>0</v>
      </c>
      <c r="L636" s="5">
        <f t="shared" si="89"/>
        <v>156.95380288771318</v>
      </c>
      <c r="O636" s="12"/>
    </row>
    <row r="637" spans="2:15" x14ac:dyDescent="0.2">
      <c r="B637">
        <f t="shared" si="90"/>
        <v>6.8564616883114242</v>
      </c>
      <c r="C637" s="18">
        <f t="shared" si="86"/>
        <v>0.61754713009841333</v>
      </c>
      <c r="D637" s="2">
        <f t="shared" si="83"/>
        <v>4.2341882382464417</v>
      </c>
      <c r="E637" s="18">
        <f t="shared" si="84"/>
        <v>23.604851333806707</v>
      </c>
      <c r="F637" s="20">
        <f t="shared" si="87"/>
        <v>11.802425666903353</v>
      </c>
      <c r="G637" s="20">
        <f t="shared" si="87"/>
        <v>11.774866061442811</v>
      </c>
      <c r="H637" s="20">
        <f t="shared" si="87"/>
        <v>-0.7</v>
      </c>
      <c r="I637" s="10">
        <f t="shared" si="88"/>
        <v>22.877291728346165</v>
      </c>
      <c r="J637" s="19">
        <f t="shared" si="82"/>
        <v>156.85727426772934</v>
      </c>
      <c r="K637">
        <f t="shared" si="85"/>
        <v>0</v>
      </c>
      <c r="L637" s="5">
        <f t="shared" si="89"/>
        <v>156.85727426772934</v>
      </c>
      <c r="O637" s="12"/>
    </row>
    <row r="638" spans="2:15" x14ac:dyDescent="0.2">
      <c r="B638">
        <f t="shared" si="90"/>
        <v>6.8514616883114243</v>
      </c>
      <c r="C638" s="18">
        <f t="shared" si="86"/>
        <v>0.61759009056889869</v>
      </c>
      <c r="D638" s="2">
        <f t="shared" si="83"/>
        <v>4.2313948446135923</v>
      </c>
      <c r="E638" s="18">
        <f t="shared" si="84"/>
        <v>23.60736975262612</v>
      </c>
      <c r="F638" s="20">
        <f t="shared" si="87"/>
        <v>11.803684876313058</v>
      </c>
      <c r="G638" s="20">
        <f t="shared" si="87"/>
        <v>11.776206115622459</v>
      </c>
      <c r="H638" s="20">
        <f t="shared" si="87"/>
        <v>-0.7</v>
      </c>
      <c r="I638" s="10">
        <f t="shared" si="88"/>
        <v>22.879890991935518</v>
      </c>
      <c r="J638" s="19">
        <f t="shared" si="82"/>
        <v>156.76069656398786</v>
      </c>
      <c r="K638">
        <f t="shared" si="85"/>
        <v>0</v>
      </c>
      <c r="L638" s="5">
        <f t="shared" si="89"/>
        <v>156.76069656398786</v>
      </c>
      <c r="O638" s="12"/>
    </row>
    <row r="639" spans="2:15" x14ac:dyDescent="0.2">
      <c r="B639">
        <f t="shared" si="90"/>
        <v>6.8464616883114244</v>
      </c>
      <c r="C639" s="18">
        <f t="shared" si="86"/>
        <v>0.61763298017177104</v>
      </c>
      <c r="D639" s="2">
        <f t="shared" si="83"/>
        <v>4.2286005361836398</v>
      </c>
      <c r="E639" s="18">
        <f t="shared" si="84"/>
        <v>23.609885336741012</v>
      </c>
      <c r="F639" s="20">
        <f t="shared" si="87"/>
        <v>11.80494266837051</v>
      </c>
      <c r="G639" s="20">
        <f t="shared" si="87"/>
        <v>11.777544236581877</v>
      </c>
      <c r="H639" s="20">
        <f t="shared" si="87"/>
        <v>-0.7</v>
      </c>
      <c r="I639" s="10">
        <f t="shared" si="88"/>
        <v>22.882486904952387</v>
      </c>
      <c r="J639" s="19">
        <f t="shared" si="82"/>
        <v>156.66406992804437</v>
      </c>
      <c r="K639">
        <f t="shared" si="85"/>
        <v>0</v>
      </c>
      <c r="L639" s="5">
        <f t="shared" si="89"/>
        <v>156.66406992804437</v>
      </c>
      <c r="O639" s="12"/>
    </row>
    <row r="640" spans="2:15" x14ac:dyDescent="0.2">
      <c r="B640">
        <f t="shared" si="90"/>
        <v>6.8414616883114245</v>
      </c>
      <c r="C640" s="18">
        <f t="shared" si="86"/>
        <v>0.61767579914045212</v>
      </c>
      <c r="D640" s="2">
        <f t="shared" si="83"/>
        <v>4.2258053156165456</v>
      </c>
      <c r="E640" s="18">
        <f t="shared" si="84"/>
        <v>23.612398095488256</v>
      </c>
      <c r="F640" s="20">
        <f t="shared" si="87"/>
        <v>11.806199047744126</v>
      </c>
      <c r="G640" s="20">
        <f t="shared" si="87"/>
        <v>11.778880434291136</v>
      </c>
      <c r="H640" s="20">
        <f t="shared" si="87"/>
        <v>-0.7</v>
      </c>
      <c r="I640" s="10">
        <f t="shared" si="88"/>
        <v>22.885079482035263</v>
      </c>
      <c r="J640" s="19">
        <f t="shared" si="82"/>
        <v>156.56739451030612</v>
      </c>
      <c r="K640">
        <f t="shared" si="85"/>
        <v>0</v>
      </c>
      <c r="L640" s="5">
        <f t="shared" si="89"/>
        <v>156.56739451030612</v>
      </c>
      <c r="O640" s="12"/>
    </row>
    <row r="641" spans="2:15" x14ac:dyDescent="0.2">
      <c r="B641">
        <f t="shared" si="90"/>
        <v>6.8364616883114246</v>
      </c>
      <c r="C641" s="18">
        <f t="shared" si="86"/>
        <v>0.6177185477072118</v>
      </c>
      <c r="D641" s="2">
        <f t="shared" si="83"/>
        <v>4.223009185559726</v>
      </c>
      <c r="E641" s="18">
        <f t="shared" si="84"/>
        <v>23.614908038158646</v>
      </c>
      <c r="F641" s="20">
        <f t="shared" si="87"/>
        <v>11.807454019079321</v>
      </c>
      <c r="G641" s="20">
        <f t="shared" si="87"/>
        <v>11.780214718620492</v>
      </c>
      <c r="H641" s="20">
        <f t="shared" si="87"/>
        <v>-0.7</v>
      </c>
      <c r="I641" s="10">
        <f t="shared" si="88"/>
        <v>22.887668737699816</v>
      </c>
      <c r="J641" s="19">
        <f t="shared" si="82"/>
        <v>156.4706704600479</v>
      </c>
      <c r="K641">
        <f t="shared" si="85"/>
        <v>0</v>
      </c>
      <c r="L641" s="5">
        <f t="shared" si="89"/>
        <v>156.4706704600479</v>
      </c>
      <c r="O641" s="12"/>
    </row>
    <row r="642" spans="2:15" x14ac:dyDescent="0.2">
      <c r="B642">
        <f t="shared" si="90"/>
        <v>6.8314616883114248</v>
      </c>
      <c r="C642" s="18">
        <f t="shared" si="86"/>
        <v>0.61776122610317641</v>
      </c>
      <c r="D642" s="2">
        <f t="shared" si="83"/>
        <v>4.220212148648141</v>
      </c>
      <c r="E642" s="18">
        <f t="shared" si="84"/>
        <v>23.61741517399723</v>
      </c>
      <c r="F642" s="20">
        <f t="shared" si="87"/>
        <v>11.808707586998615</v>
      </c>
      <c r="G642" s="20">
        <f t="shared" si="87"/>
        <v>11.78154709934196</v>
      </c>
      <c r="H642" s="20">
        <f t="shared" si="87"/>
        <v>-0.7</v>
      </c>
      <c r="I642" s="10">
        <f t="shared" si="88"/>
        <v>22.890254686340576</v>
      </c>
      <c r="J642" s="19">
        <f t="shared" si="82"/>
        <v>156.37389792542669</v>
      </c>
      <c r="K642">
        <f t="shared" si="85"/>
        <v>0</v>
      </c>
      <c r="L642" s="5">
        <f t="shared" si="89"/>
        <v>156.37389792542669</v>
      </c>
      <c r="O642" s="12"/>
    </row>
    <row r="643" spans="2:15" x14ac:dyDescent="0.2">
      <c r="B643">
        <f t="shared" si="90"/>
        <v>6.8264616883114249</v>
      </c>
      <c r="C643" s="18">
        <f t="shared" si="86"/>
        <v>0.61780383455833621</v>
      </c>
      <c r="D643" s="2">
        <f t="shared" si="83"/>
        <v>4.2174142075043717</v>
      </c>
      <c r="E643" s="18">
        <f t="shared" si="84"/>
        <v>23.619919512203623</v>
      </c>
      <c r="F643" s="20">
        <f t="shared" si="87"/>
        <v>11.80995975610181</v>
      </c>
      <c r="G643" s="20">
        <f t="shared" si="87"/>
        <v>11.782877586130887</v>
      </c>
      <c r="H643" s="20">
        <f t="shared" si="87"/>
        <v>-0.7</v>
      </c>
      <c r="I643" s="10">
        <f t="shared" si="88"/>
        <v>22.892837342232699</v>
      </c>
      <c r="J643" s="19">
        <f t="shared" si="82"/>
        <v>156.27707705349667</v>
      </c>
      <c r="K643">
        <f t="shared" si="85"/>
        <v>0</v>
      </c>
      <c r="L643" s="5">
        <f t="shared" si="89"/>
        <v>156.27707705349667</v>
      </c>
      <c r="O643" s="12"/>
    </row>
    <row r="644" spans="2:15" x14ac:dyDescent="0.2">
      <c r="B644">
        <f t="shared" si="90"/>
        <v>6.821461688311425</v>
      </c>
      <c r="C644" s="18">
        <f t="shared" si="86"/>
        <v>0.61784637330155212</v>
      </c>
      <c r="D644" s="2">
        <f t="shared" si="83"/>
        <v>4.2146153647386964</v>
      </c>
      <c r="E644" s="18">
        <f t="shared" si="84"/>
        <v>23.622421061932254</v>
      </c>
      <c r="F644" s="20">
        <f t="shared" si="87"/>
        <v>11.811210530966129</v>
      </c>
      <c r="G644" s="20">
        <f t="shared" si="87"/>
        <v>11.784206188567492</v>
      </c>
      <c r="H644" s="20">
        <f t="shared" si="87"/>
        <v>-0.7</v>
      </c>
      <c r="I644" s="10">
        <f t="shared" si="88"/>
        <v>22.895416719533621</v>
      </c>
      <c r="J644" s="19">
        <f t="shared" si="82"/>
        <v>156.18020799022344</v>
      </c>
      <c r="K644">
        <f t="shared" si="85"/>
        <v>0</v>
      </c>
      <c r="L644" s="5">
        <f t="shared" si="89"/>
        <v>156.18020799022344</v>
      </c>
      <c r="O644" s="12"/>
    </row>
    <row r="645" spans="2:15" x14ac:dyDescent="0.2">
      <c r="B645">
        <f t="shared" si="90"/>
        <v>6.8164616883114251</v>
      </c>
      <c r="C645" s="18">
        <f t="shared" si="86"/>
        <v>0.61788884256056398</v>
      </c>
      <c r="D645" s="2">
        <f t="shared" si="83"/>
        <v>4.2118156229491746</v>
      </c>
      <c r="E645" s="18">
        <f t="shared" si="84"/>
        <v>23.624919832292729</v>
      </c>
      <c r="F645" s="20">
        <f t="shared" si="87"/>
        <v>11.812459916146366</v>
      </c>
      <c r="G645" s="20">
        <f t="shared" si="87"/>
        <v>11.785532916138358</v>
      </c>
      <c r="H645" s="20">
        <f t="shared" si="87"/>
        <v>-0.7</v>
      </c>
      <c r="I645" s="10">
        <f t="shared" si="88"/>
        <v>22.897992832284725</v>
      </c>
      <c r="J645" s="19">
        <f t="shared" si="82"/>
        <v>156.08329088049845</v>
      </c>
      <c r="K645">
        <f t="shared" si="85"/>
        <v>0</v>
      </c>
      <c r="L645" s="5">
        <f t="shared" si="89"/>
        <v>156.08329088049845</v>
      </c>
      <c r="O645" s="12"/>
    </row>
    <row r="646" spans="2:15" x14ac:dyDescent="0.2">
      <c r="B646">
        <f t="shared" si="90"/>
        <v>6.8114616883114252</v>
      </c>
      <c r="C646" s="18">
        <f t="shared" si="86"/>
        <v>0.61793124256199738</v>
      </c>
      <c r="D646" s="2">
        <f t="shared" si="83"/>
        <v>4.2090149847217191</v>
      </c>
      <c r="E646" s="18">
        <f t="shared" si="84"/>
        <v>23.627415832350067</v>
      </c>
      <c r="F646" s="20">
        <f t="shared" si="87"/>
        <v>11.813707916175035</v>
      </c>
      <c r="G646" s="20">
        <f t="shared" si="87"/>
        <v>11.786857778237895</v>
      </c>
      <c r="H646" s="20">
        <f t="shared" si="87"/>
        <v>-0.7</v>
      </c>
      <c r="I646" s="10">
        <f t="shared" si="88"/>
        <v>22.900565694412929</v>
      </c>
      <c r="J646" s="19">
        <f t="shared" si="82"/>
        <v>155.98632586815259</v>
      </c>
      <c r="K646">
        <f t="shared" si="85"/>
        <v>0</v>
      </c>
      <c r="L646" s="5">
        <f t="shared" si="89"/>
        <v>155.98632586815259</v>
      </c>
      <c r="O646" s="12"/>
    </row>
    <row r="647" spans="2:15" x14ac:dyDescent="0.2">
      <c r="B647">
        <f t="shared" si="90"/>
        <v>6.8064616883114253</v>
      </c>
      <c r="C647" s="18">
        <f t="shared" si="86"/>
        <v>0.61797357353137072</v>
      </c>
      <c r="D647" s="2">
        <f t="shared" si="83"/>
        <v>4.2062134526301787</v>
      </c>
      <c r="E647" s="18">
        <f t="shared" si="84"/>
        <v>23.629909071125002</v>
      </c>
      <c r="F647" s="20">
        <f t="shared" si="87"/>
        <v>11.814954535562501</v>
      </c>
      <c r="G647" s="20">
        <f t="shared" si="87"/>
        <v>11.788180784169771</v>
      </c>
      <c r="H647" s="20">
        <f t="shared" si="87"/>
        <v>-0.7</v>
      </c>
      <c r="I647" s="10">
        <f t="shared" si="88"/>
        <v>22.903135319732275</v>
      </c>
      <c r="J647" s="19">
        <f t="shared" si="82"/>
        <v>155.88931309596998</v>
      </c>
      <c r="K647">
        <f t="shared" si="85"/>
        <v>0</v>
      </c>
      <c r="L647" s="5">
        <f t="shared" si="89"/>
        <v>155.88931309596998</v>
      </c>
      <c r="O647" s="12"/>
    </row>
    <row r="648" spans="2:15" x14ac:dyDescent="0.2">
      <c r="B648">
        <f t="shared" si="90"/>
        <v>6.8014616883114254</v>
      </c>
      <c r="C648" s="18">
        <f t="shared" si="86"/>
        <v>0.61801583569310292</v>
      </c>
      <c r="D648" s="2">
        <f t="shared" si="83"/>
        <v>4.203411029236408</v>
      </c>
      <c r="E648" s="18">
        <f t="shared" si="84"/>
        <v>23.63239955759429</v>
      </c>
      <c r="F648" s="20">
        <f t="shared" si="87"/>
        <v>11.816199778797145</v>
      </c>
      <c r="G648" s="20">
        <f t="shared" si="87"/>
        <v>11.789501943148338</v>
      </c>
      <c r="H648" s="20">
        <f t="shared" si="87"/>
        <v>-0.7</v>
      </c>
      <c r="I648" s="10">
        <f t="shared" si="88"/>
        <v>22.905701721945483</v>
      </c>
      <c r="J648" s="19">
        <f t="shared" si="82"/>
        <v>155.79225270570126</v>
      </c>
      <c r="K648">
        <f t="shared" si="85"/>
        <v>0</v>
      </c>
      <c r="L648" s="5">
        <f t="shared" si="89"/>
        <v>155.79225270570126</v>
      </c>
      <c r="O648" s="12"/>
    </row>
    <row r="649" spans="2:15" x14ac:dyDescent="0.2">
      <c r="B649">
        <f t="shared" si="90"/>
        <v>6.7964616883114255</v>
      </c>
      <c r="C649" s="18">
        <f t="shared" si="86"/>
        <v>0.61805802927052045</v>
      </c>
      <c r="D649" s="2">
        <f t="shared" si="83"/>
        <v>4.200607717090354</v>
      </c>
      <c r="E649" s="18">
        <f t="shared" si="84"/>
        <v>23.634887300690988</v>
      </c>
      <c r="F649" s="20">
        <f t="shared" si="87"/>
        <v>11.817443650345494</v>
      </c>
      <c r="G649" s="20">
        <f t="shared" si="87"/>
        <v>11.790821264299979</v>
      </c>
      <c r="H649" s="20">
        <f t="shared" si="87"/>
        <v>-0.7</v>
      </c>
      <c r="I649" s="10">
        <f t="shared" si="88"/>
        <v>22.908264914645475</v>
      </c>
      <c r="J649" s="19">
        <f t="shared" si="82"/>
        <v>155.69514483807677</v>
      </c>
      <c r="K649">
        <f t="shared" si="85"/>
        <v>0</v>
      </c>
      <c r="L649" s="5">
        <f t="shared" si="89"/>
        <v>155.69514483807677</v>
      </c>
      <c r="O649" s="12"/>
    </row>
    <row r="650" spans="2:15" x14ac:dyDescent="0.2">
      <c r="B650">
        <f t="shared" si="90"/>
        <v>6.7914616883114256</v>
      </c>
      <c r="C650" s="18">
        <f t="shared" si="86"/>
        <v>0.61810015448586397</v>
      </c>
      <c r="D650" s="2">
        <f t="shared" si="83"/>
        <v>4.1978035187301188</v>
      </c>
      <c r="E650" s="18">
        <f t="shared" si="84"/>
        <v>23.63737230930473</v>
      </c>
      <c r="F650" s="20">
        <f t="shared" si="87"/>
        <v>11.818686154652367</v>
      </c>
      <c r="G650" s="20">
        <f t="shared" si="87"/>
        <v>11.792138756664475</v>
      </c>
      <c r="H650" s="20">
        <f t="shared" si="87"/>
        <v>-0.7</v>
      </c>
      <c r="I650" s="10">
        <f t="shared" si="88"/>
        <v>22.910824911316841</v>
      </c>
      <c r="J650" s="19">
        <f t="shared" si="82"/>
        <v>155.59798963281935</v>
      </c>
      <c r="K650">
        <f t="shared" si="85"/>
        <v>0</v>
      </c>
      <c r="L650" s="5">
        <f t="shared" si="89"/>
        <v>155.59798963281935</v>
      </c>
      <c r="O650" s="12"/>
    </row>
    <row r="651" spans="2:15" x14ac:dyDescent="0.2">
      <c r="B651">
        <f t="shared" si="90"/>
        <v>6.7864616883114257</v>
      </c>
      <c r="C651" s="18">
        <f t="shared" si="86"/>
        <v>0.6181422115602957</v>
      </c>
      <c r="D651" s="2">
        <f t="shared" si="83"/>
        <v>4.1949984366820425</v>
      </c>
      <c r="E651" s="18">
        <f t="shared" si="84"/>
        <v>23.639854592281999</v>
      </c>
      <c r="F651" s="20">
        <f t="shared" si="87"/>
        <v>11.819927296141</v>
      </c>
      <c r="G651" s="20">
        <f t="shared" si="87"/>
        <v>11.793454429196295</v>
      </c>
      <c r="H651" s="20">
        <f t="shared" si="87"/>
        <v>-0.7</v>
      </c>
      <c r="I651" s="10">
        <f t="shared" si="88"/>
        <v>22.913381725337295</v>
      </c>
      <c r="J651" s="19">
        <f t="shared" si="82"/>
        <v>155.50078722865672</v>
      </c>
      <c r="K651">
        <f t="shared" si="85"/>
        <v>0</v>
      </c>
      <c r="L651" s="5">
        <f t="shared" si="89"/>
        <v>155.50078722865672</v>
      </c>
      <c r="O651" s="12"/>
    </row>
    <row r="652" spans="2:15" x14ac:dyDescent="0.2">
      <c r="B652">
        <f t="shared" si="90"/>
        <v>6.7814616883114258</v>
      </c>
      <c r="C652" s="18">
        <f t="shared" si="86"/>
        <v>0.61818420071390656</v>
      </c>
      <c r="D652" s="2">
        <f t="shared" si="83"/>
        <v>4.1921924734607785</v>
      </c>
      <c r="E652" s="18">
        <f t="shared" si="84"/>
        <v>23.642334158426436</v>
      </c>
      <c r="F652" s="20">
        <f t="shared" si="87"/>
        <v>11.821167079213218</v>
      </c>
      <c r="G652" s="20">
        <f t="shared" si="87"/>
        <v>11.794768290765925</v>
      </c>
      <c r="H652" s="20">
        <f t="shared" si="87"/>
        <v>-0.7</v>
      </c>
      <c r="I652" s="10">
        <f t="shared" si="88"/>
        <v>22.915935369979142</v>
      </c>
      <c r="J652" s="19">
        <f t="shared" si="82"/>
        <v>155.40353776333427</v>
      </c>
      <c r="K652">
        <f t="shared" si="85"/>
        <v>0</v>
      </c>
      <c r="L652" s="5">
        <f t="shared" si="89"/>
        <v>155.40353776333427</v>
      </c>
      <c r="O652" s="12"/>
    </row>
    <row r="653" spans="2:15" x14ac:dyDescent="0.2">
      <c r="B653">
        <f t="shared" si="90"/>
        <v>6.7764616883114259</v>
      </c>
      <c r="C653" s="18">
        <f t="shared" si="86"/>
        <v>0.61822612216572281</v>
      </c>
      <c r="D653" s="2">
        <f t="shared" si="83"/>
        <v>4.1893856315693601</v>
      </c>
      <c r="E653" s="18">
        <f t="shared" si="84"/>
        <v>23.644811016499084</v>
      </c>
      <c r="F653" s="20">
        <f t="shared" si="87"/>
        <v>11.822405508249542</v>
      </c>
      <c r="G653" s="20">
        <f t="shared" si="87"/>
        <v>11.796080350161093</v>
      </c>
      <c r="H653" s="20">
        <f t="shared" si="87"/>
        <v>-0.7</v>
      </c>
      <c r="I653" s="10">
        <f t="shared" si="88"/>
        <v>22.918485858410637</v>
      </c>
      <c r="J653" s="19">
        <f t="shared" si="82"/>
        <v>155.30624137362688</v>
      </c>
      <c r="K653">
        <f t="shared" si="85"/>
        <v>0</v>
      </c>
      <c r="L653" s="5">
        <f t="shared" si="89"/>
        <v>155.30624137362688</v>
      </c>
      <c r="O653" s="12"/>
    </row>
    <row r="654" spans="2:15" x14ac:dyDescent="0.2">
      <c r="B654">
        <f t="shared" si="90"/>
        <v>6.771461688311426</v>
      </c>
      <c r="C654" s="18">
        <f t="shared" si="86"/>
        <v>0.61826797613371265</v>
      </c>
      <c r="D654" s="2">
        <f t="shared" si="83"/>
        <v>4.1865779134992787</v>
      </c>
      <c r="E654" s="18">
        <f t="shared" si="84"/>
        <v>23.647285175218681</v>
      </c>
      <c r="F654" s="20">
        <f t="shared" si="87"/>
        <v>11.82364258760934</v>
      </c>
      <c r="G654" s="20">
        <f t="shared" si="87"/>
        <v>11.797390616088027</v>
      </c>
      <c r="H654" s="20">
        <f t="shared" si="87"/>
        <v>-0.7</v>
      </c>
      <c r="I654" s="10">
        <f t="shared" si="88"/>
        <v>22.921033203697366</v>
      </c>
      <c r="J654" s="19">
        <f t="shared" si="82"/>
        <v>155.20889819535083</v>
      </c>
      <c r="K654">
        <f t="shared" si="85"/>
        <v>0</v>
      </c>
      <c r="L654" s="5">
        <f t="shared" si="89"/>
        <v>155.20889819535083</v>
      </c>
      <c r="O654" s="12"/>
    </row>
    <row r="655" spans="2:15" x14ac:dyDescent="0.2">
      <c r="B655">
        <f t="shared" si="90"/>
        <v>6.7664616883114261</v>
      </c>
      <c r="C655" s="18">
        <f t="shared" si="86"/>
        <v>0.618309762834794</v>
      </c>
      <c r="D655" s="2">
        <f t="shared" si="83"/>
        <v>4.1837693217305576</v>
      </c>
      <c r="E655" s="18">
        <f t="shared" si="84"/>
        <v>23.649756643261931</v>
      </c>
      <c r="F655" s="20">
        <f t="shared" si="87"/>
        <v>11.824878321630965</v>
      </c>
      <c r="G655" s="20">
        <f t="shared" si="87"/>
        <v>11.79869909717266</v>
      </c>
      <c r="H655" s="20">
        <f t="shared" si="87"/>
        <v>-0.7</v>
      </c>
      <c r="I655" s="10">
        <f t="shared" si="88"/>
        <v>22.923577418803628</v>
      </c>
      <c r="J655" s="19">
        <f t="shared" si="82"/>
        <v>155.11150836337569</v>
      </c>
      <c r="K655">
        <f t="shared" si="85"/>
        <v>0</v>
      </c>
      <c r="L655" s="5">
        <f t="shared" si="89"/>
        <v>155.11150836337569</v>
      </c>
      <c r="O655" s="12"/>
    </row>
    <row r="656" spans="2:15" x14ac:dyDescent="0.2">
      <c r="B656">
        <f t="shared" si="90"/>
        <v>6.7614616883114262</v>
      </c>
      <c r="C656" s="18">
        <f t="shared" si="86"/>
        <v>0.61835148248483973</v>
      </c>
      <c r="D656" s="2">
        <f t="shared" si="83"/>
        <v>4.1809598587318177</v>
      </c>
      <c r="E656" s="18">
        <f t="shared" si="84"/>
        <v>23.652225429263758</v>
      </c>
      <c r="F656" s="20">
        <f t="shared" si="87"/>
        <v>11.826112714631883</v>
      </c>
      <c r="G656" s="20">
        <f t="shared" si="87"/>
        <v>11.800005801961818</v>
      </c>
      <c r="H656" s="20">
        <f t="shared" si="87"/>
        <v>-0.7</v>
      </c>
      <c r="I656" s="10">
        <f t="shared" si="88"/>
        <v>22.9261185165937</v>
      </c>
      <c r="J656" s="19">
        <f t="shared" si="82"/>
        <v>155.01407201163548</v>
      </c>
      <c r="K656">
        <f t="shared" si="85"/>
        <v>0</v>
      </c>
      <c r="L656" s="5">
        <f t="shared" si="89"/>
        <v>155.01407201163548</v>
      </c>
      <c r="O656" s="12"/>
    </row>
    <row r="657" spans="2:15" x14ac:dyDescent="0.2">
      <c r="B657">
        <f t="shared" si="90"/>
        <v>6.7564616883114264</v>
      </c>
      <c r="C657" s="18">
        <f t="shared" si="86"/>
        <v>0.618393135298686</v>
      </c>
      <c r="D657" s="2">
        <f t="shared" si="83"/>
        <v>4.1781495269603566</v>
      </c>
      <c r="E657" s="18">
        <f t="shared" si="84"/>
        <v>23.654691541817613</v>
      </c>
      <c r="F657" s="20">
        <f t="shared" si="87"/>
        <v>11.827345770908806</v>
      </c>
      <c r="G657" s="20">
        <f t="shared" si="87"/>
        <v>11.801310738924379</v>
      </c>
      <c r="H657" s="20">
        <f t="shared" si="87"/>
        <v>-0.7</v>
      </c>
      <c r="I657" s="10">
        <f t="shared" si="88"/>
        <v>22.928656509833186</v>
      </c>
      <c r="J657" s="19">
        <f t="shared" si="82"/>
        <v>154.91658927314029</v>
      </c>
      <c r="K657">
        <f t="shared" si="85"/>
        <v>0</v>
      </c>
      <c r="L657" s="5">
        <f t="shared" si="89"/>
        <v>154.91658927314029</v>
      </c>
      <c r="O657" s="12"/>
    </row>
    <row r="658" spans="2:15" x14ac:dyDescent="0.2">
      <c r="B658">
        <f t="shared" si="90"/>
        <v>6.7514616883114265</v>
      </c>
      <c r="C658" s="18">
        <f t="shared" si="86"/>
        <v>0.61843472149013767</v>
      </c>
      <c r="D658" s="2">
        <f t="shared" si="83"/>
        <v>4.1753383288622121</v>
      </c>
      <c r="E658" s="18">
        <f t="shared" si="84"/>
        <v>23.657154989475679</v>
      </c>
      <c r="F658" s="20">
        <f t="shared" si="87"/>
        <v>11.828577494737839</v>
      </c>
      <c r="G658" s="20">
        <f t="shared" si="87"/>
        <v>11.802613916452419</v>
      </c>
      <c r="H658" s="20">
        <f t="shared" si="87"/>
        <v>-0.7</v>
      </c>
      <c r="I658" s="10">
        <f t="shared" si="88"/>
        <v>22.931191411190259</v>
      </c>
      <c r="J658" s="19">
        <f t="shared" si="82"/>
        <v>154.81906027998707</v>
      </c>
      <c r="K658">
        <f t="shared" si="85"/>
        <v>0</v>
      </c>
      <c r="L658" s="5">
        <f t="shared" si="89"/>
        <v>154.81906027998707</v>
      </c>
      <c r="O658" s="12"/>
    </row>
    <row r="659" spans="2:15" x14ac:dyDescent="0.2">
      <c r="B659">
        <f t="shared" si="90"/>
        <v>6.7464616883114266</v>
      </c>
      <c r="C659" s="18">
        <f t="shared" si="86"/>
        <v>0.61847624127197531</v>
      </c>
      <c r="D659" s="2">
        <f t="shared" si="83"/>
        <v>4.1725262668722358</v>
      </c>
      <c r="E659" s="18">
        <f t="shared" si="84"/>
        <v>23.659615780749185</v>
      </c>
      <c r="F659" s="20">
        <f t="shared" si="87"/>
        <v>11.829807890374592</v>
      </c>
      <c r="G659" s="20">
        <f t="shared" si="87"/>
        <v>11.803915342862316</v>
      </c>
      <c r="H659" s="20">
        <f t="shared" si="87"/>
        <v>-0.7</v>
      </c>
      <c r="I659" s="10">
        <f t="shared" si="88"/>
        <v>22.933723233236908</v>
      </c>
      <c r="J659" s="19">
        <f t="shared" ref="J659:J722" si="91">B659*I659</f>
        <v>154.72148516337046</v>
      </c>
      <c r="K659">
        <f t="shared" si="85"/>
        <v>0</v>
      </c>
      <c r="L659" s="5">
        <f t="shared" si="89"/>
        <v>154.72148516337046</v>
      </c>
      <c r="O659" s="12"/>
    </row>
    <row r="660" spans="2:15" x14ac:dyDescent="0.2">
      <c r="B660">
        <f t="shared" si="90"/>
        <v>6.7414616883114267</v>
      </c>
      <c r="C660" s="18">
        <f t="shared" si="86"/>
        <v>0.61851769485596175</v>
      </c>
      <c r="D660" s="2">
        <f t="shared" ref="D660:D723" si="92">B660*C660</f>
        <v>4.1697133434141636</v>
      </c>
      <c r="E660" s="18">
        <f t="shared" ref="E660:E723" si="93">$E$15*(C660-(B660*$C$12))</f>
        <v>23.66207392410864</v>
      </c>
      <c r="F660" s="20">
        <f t="shared" si="87"/>
        <v>11.831036962054322</v>
      </c>
      <c r="G660" s="20">
        <f t="shared" si="87"/>
        <v>11.805215026395857</v>
      </c>
      <c r="H660" s="20">
        <f t="shared" si="87"/>
        <v>-0.7</v>
      </c>
      <c r="I660" s="10">
        <f t="shared" si="88"/>
        <v>22.936251988450177</v>
      </c>
      <c r="J660" s="19">
        <f t="shared" si="91"/>
        <v>154.62386405359365</v>
      </c>
      <c r="K660">
        <f t="shared" ref="K660:K723" si="94">IF(I660&gt;$L$15,J660,0)</f>
        <v>0</v>
      </c>
      <c r="L660" s="5">
        <f t="shared" si="89"/>
        <v>154.62386405359365</v>
      </c>
      <c r="O660" s="12"/>
    </row>
    <row r="661" spans="2:15" x14ac:dyDescent="0.2">
      <c r="B661">
        <f t="shared" si="90"/>
        <v>6.7364616883114268</v>
      </c>
      <c r="C661" s="18">
        <f t="shared" ref="C661:C724" si="95">$C$10*LN((-B661+$C$5)/$C$11)</f>
        <v>0.61855908245284874</v>
      </c>
      <c r="D661" s="2">
        <f t="shared" si="92"/>
        <v>4.166899560900684</v>
      </c>
      <c r="E661" s="18">
        <f t="shared" si="93"/>
        <v>23.664529427984121</v>
      </c>
      <c r="F661" s="20">
        <f t="shared" ref="F661:H724" si="96">IF($B661&lt;F$17,(F$12*$C$10*LN((-$B661+F$17)/$C$11))+(($E$14-F$12)*$C$10*LN((-$B661+$C$5)/$C$11))-$C$12*$E$14*$B661,-$C$13)</f>
        <v>11.832264713992062</v>
      </c>
      <c r="G661" s="20">
        <f t="shared" si="96"/>
        <v>11.806512975221299</v>
      </c>
      <c r="H661" s="20">
        <f t="shared" si="96"/>
        <v>-0.7</v>
      </c>
      <c r="I661" s="10">
        <f t="shared" ref="I661:I724" si="97">F661+G661+H661</f>
        <v>22.938777689213364</v>
      </c>
      <c r="J661" s="19">
        <f t="shared" si="91"/>
        <v>154.52619708007873</v>
      </c>
      <c r="K661">
        <f t="shared" si="94"/>
        <v>0</v>
      </c>
      <c r="L661" s="5">
        <f t="shared" ref="L661:L724" si="98">IF(I661&lt;$L$15,J661,0)</f>
        <v>154.52619708007873</v>
      </c>
      <c r="O661" s="12"/>
    </row>
    <row r="662" spans="2:15" x14ac:dyDescent="0.2">
      <c r="B662">
        <f t="shared" si="90"/>
        <v>6.7314616883114269</v>
      </c>
      <c r="C662" s="18">
        <f t="shared" si="95"/>
        <v>0.61860040427238305</v>
      </c>
      <c r="D662" s="2">
        <f t="shared" si="92"/>
        <v>4.1640849217335072</v>
      </c>
      <c r="E662" s="18">
        <f t="shared" si="93"/>
        <v>23.666982300765493</v>
      </c>
      <c r="F662" s="20">
        <f t="shared" si="96"/>
        <v>11.833491150382748</v>
      </c>
      <c r="G662" s="20">
        <f t="shared" si="96"/>
        <v>11.807809197434429</v>
      </c>
      <c r="H662" s="20">
        <f t="shared" si="96"/>
        <v>-0.7</v>
      </c>
      <c r="I662" s="10">
        <f t="shared" si="97"/>
        <v>22.94130034781718</v>
      </c>
      <c r="J662" s="19">
        <f t="shared" si="91"/>
        <v>154.42848437137695</v>
      </c>
      <c r="K662">
        <f t="shared" si="94"/>
        <v>0</v>
      </c>
      <c r="L662" s="5">
        <f t="shared" si="98"/>
        <v>154.42848437137695</v>
      </c>
      <c r="O662" s="12"/>
    </row>
    <row r="663" spans="2:15" x14ac:dyDescent="0.2">
      <c r="B663">
        <f t="shared" si="90"/>
        <v>6.726461688311427</v>
      </c>
      <c r="C663" s="18">
        <f t="shared" si="95"/>
        <v>0.61864166052331293</v>
      </c>
      <c r="D663" s="2">
        <f t="shared" si="92"/>
        <v>4.1612694283034282</v>
      </c>
      <c r="E663" s="18">
        <f t="shared" si="93"/>
        <v>23.669432550802689</v>
      </c>
      <c r="F663" s="20">
        <f t="shared" si="96"/>
        <v>11.834716275401345</v>
      </c>
      <c r="G663" s="20">
        <f t="shared" si="96"/>
        <v>11.809103701059582</v>
      </c>
      <c r="H663" s="20">
        <f t="shared" si="96"/>
        <v>-0.7</v>
      </c>
      <c r="I663" s="10">
        <f t="shared" si="97"/>
        <v>22.943819976460926</v>
      </c>
      <c r="J663" s="19">
        <f t="shared" si="91"/>
        <v>154.33072605517881</v>
      </c>
      <c r="K663">
        <f t="shared" si="94"/>
        <v>0</v>
      </c>
      <c r="L663" s="5">
        <f t="shared" si="98"/>
        <v>154.33072605517881</v>
      </c>
      <c r="O663" s="12"/>
    </row>
    <row r="664" spans="2:15" x14ac:dyDescent="0.2">
      <c r="B664">
        <f t="shared" si="90"/>
        <v>6.7214616883114271</v>
      </c>
      <c r="C664" s="18">
        <f t="shared" si="95"/>
        <v>0.61868285141339474</v>
      </c>
      <c r="D664" s="2">
        <f t="shared" si="92"/>
        <v>4.1584530829904036</v>
      </c>
      <c r="E664" s="18">
        <f t="shared" si="93"/>
        <v>23.671880186405964</v>
      </c>
      <c r="F664" s="20">
        <f t="shared" si="96"/>
        <v>11.835940093202982</v>
      </c>
      <c r="G664" s="20">
        <f t="shared" si="96"/>
        <v>11.81039649405067</v>
      </c>
      <c r="H664" s="20">
        <f t="shared" si="96"/>
        <v>-0.7</v>
      </c>
      <c r="I664" s="10">
        <f t="shared" si="97"/>
        <v>22.946336587253651</v>
      </c>
      <c r="J664" s="19">
        <f t="shared" si="91"/>
        <v>154.23292225832418</v>
      </c>
      <c r="K664">
        <f t="shared" si="94"/>
        <v>0</v>
      </c>
      <c r="L664" s="5">
        <f t="shared" si="98"/>
        <v>154.23292225832418</v>
      </c>
      <c r="O664" s="12"/>
    </row>
    <row r="665" spans="2:15" x14ac:dyDescent="0.2">
      <c r="B665">
        <f t="shared" si="90"/>
        <v>6.7164616883114272</v>
      </c>
      <c r="C665" s="18">
        <f t="shared" si="95"/>
        <v>0.61872397714939864</v>
      </c>
      <c r="D665" s="2">
        <f t="shared" si="92"/>
        <v>4.1556358881636113</v>
      </c>
      <c r="E665" s="18">
        <f t="shared" si="93"/>
        <v>23.674325215846117</v>
      </c>
      <c r="F665" s="20">
        <f t="shared" si="96"/>
        <v>11.837162607923057</v>
      </c>
      <c r="G665" s="20">
        <f t="shared" si="96"/>
        <v>11.811687584292139</v>
      </c>
      <c r="H665" s="20">
        <f t="shared" si="96"/>
        <v>-0.7</v>
      </c>
      <c r="I665" s="10">
        <f t="shared" si="97"/>
        <v>22.948850192215197</v>
      </c>
      <c r="J665" s="19">
        <f t="shared" si="91"/>
        <v>154.13507310681169</v>
      </c>
      <c r="K665">
        <f t="shared" si="94"/>
        <v>0</v>
      </c>
      <c r="L665" s="5">
        <f t="shared" si="98"/>
        <v>154.13507310681169</v>
      </c>
      <c r="O665" s="12"/>
    </row>
    <row r="666" spans="2:15" x14ac:dyDescent="0.2">
      <c r="B666">
        <f t="shared" si="90"/>
        <v>6.7114616883114273</v>
      </c>
      <c r="C666" s="18">
        <f t="shared" si="95"/>
        <v>0.61876503793711524</v>
      </c>
      <c r="D666" s="2">
        <f t="shared" si="92"/>
        <v>4.1528178461815157</v>
      </c>
      <c r="E666" s="18">
        <f t="shared" si="93"/>
        <v>23.676767647354779</v>
      </c>
      <c r="F666" s="20">
        <f t="shared" si="96"/>
        <v>11.838383823677392</v>
      </c>
      <c r="G666" s="20">
        <f t="shared" si="96"/>
        <v>11.812976979599984</v>
      </c>
      <c r="H666" s="20">
        <f t="shared" si="96"/>
        <v>-0.7</v>
      </c>
      <c r="I666" s="10">
        <f t="shared" si="97"/>
        <v>22.951360803277378</v>
      </c>
      <c r="J666" s="19">
        <f t="shared" si="91"/>
        <v>154.0371787258087</v>
      </c>
      <c r="K666">
        <f t="shared" si="94"/>
        <v>0</v>
      </c>
      <c r="L666" s="5">
        <f t="shared" si="98"/>
        <v>154.0371787258087</v>
      </c>
      <c r="O666" s="12"/>
    </row>
    <row r="667" spans="2:15" x14ac:dyDescent="0.2">
      <c r="B667">
        <f t="shared" si="90"/>
        <v>6.7064616883114274</v>
      </c>
      <c r="C667" s="18">
        <f t="shared" si="95"/>
        <v>0.61880603398136202</v>
      </c>
      <c r="D667" s="2">
        <f t="shared" si="92"/>
        <v>4.1499989593919437</v>
      </c>
      <c r="E667" s="18">
        <f t="shared" si="93"/>
        <v>23.67920748912465</v>
      </c>
      <c r="F667" s="20">
        <f t="shared" si="96"/>
        <v>11.839603744562329</v>
      </c>
      <c r="G667" s="20">
        <f t="shared" si="96"/>
        <v>11.814264687722659</v>
      </c>
      <c r="H667" s="20">
        <f t="shared" si="96"/>
        <v>-0.7</v>
      </c>
      <c r="I667" s="10">
        <f t="shared" si="97"/>
        <v>22.953868432284988</v>
      </c>
      <c r="J667" s="19">
        <f t="shared" si="91"/>
        <v>153.93923923966037</v>
      </c>
      <c r="K667">
        <f t="shared" si="94"/>
        <v>0</v>
      </c>
      <c r="L667" s="5">
        <f t="shared" si="98"/>
        <v>153.93923923966037</v>
      </c>
      <c r="O667" s="12"/>
    </row>
    <row r="668" spans="2:15" x14ac:dyDescent="0.2">
      <c r="B668">
        <f t="shared" si="90"/>
        <v>6.7014616883114275</v>
      </c>
      <c r="C668" s="18">
        <f t="shared" si="95"/>
        <v>0.6188469654859885</v>
      </c>
      <c r="D668" s="2">
        <f t="shared" si="92"/>
        <v>4.147179230132136</v>
      </c>
      <c r="E668" s="18">
        <f t="shared" si="93"/>
        <v>23.681644749309712</v>
      </c>
      <c r="F668" s="20">
        <f t="shared" si="96"/>
        <v>11.840822374654856</v>
      </c>
      <c r="G668" s="20">
        <f t="shared" si="96"/>
        <v>11.815550716342027</v>
      </c>
      <c r="H668" s="20">
        <f t="shared" si="96"/>
        <v>-0.7</v>
      </c>
      <c r="I668" s="10">
        <f t="shared" si="97"/>
        <v>22.956373090996884</v>
      </c>
      <c r="J668" s="19">
        <f t="shared" si="91"/>
        <v>153.841254771899</v>
      </c>
      <c r="K668">
        <f t="shared" si="94"/>
        <v>0</v>
      </c>
      <c r="L668" s="5">
        <f t="shared" si="98"/>
        <v>153.841254771899</v>
      </c>
      <c r="O668" s="12"/>
    </row>
    <row r="669" spans="2:15" x14ac:dyDescent="0.2">
      <c r="B669">
        <f t="shared" si="90"/>
        <v>6.6964616883114276</v>
      </c>
      <c r="C669" s="18">
        <f t="shared" si="95"/>
        <v>0.6188878326538837</v>
      </c>
      <c r="D669" s="2">
        <f t="shared" si="92"/>
        <v>4.1443586607288267</v>
      </c>
      <c r="E669" s="18">
        <f t="shared" si="93"/>
        <v>23.68407943602552</v>
      </c>
      <c r="F669" s="20">
        <f t="shared" si="96"/>
        <v>11.84203971801276</v>
      </c>
      <c r="G669" s="20">
        <f t="shared" si="96"/>
        <v>11.816835073074298</v>
      </c>
      <c r="H669" s="20">
        <f t="shared" si="96"/>
        <v>-0.7</v>
      </c>
      <c r="I669" s="10">
        <f t="shared" si="97"/>
        <v>22.958874791087059</v>
      </c>
      <c r="J669" s="19">
        <f t="shared" si="91"/>
        <v>153.74322544525353</v>
      </c>
      <c r="K669">
        <f t="shared" si="94"/>
        <v>0</v>
      </c>
      <c r="L669" s="5">
        <f t="shared" si="98"/>
        <v>153.74322544525353</v>
      </c>
      <c r="O669" s="12"/>
    </row>
    <row r="670" spans="2:15" x14ac:dyDescent="0.2">
      <c r="B670">
        <f t="shared" si="90"/>
        <v>6.6914616883114277</v>
      </c>
      <c r="C670" s="18">
        <f t="shared" si="95"/>
        <v>0.61892863568698098</v>
      </c>
      <c r="D670" s="2">
        <f t="shared" si="92"/>
        <v>4.1415372534982939</v>
      </c>
      <c r="E670" s="18">
        <f t="shared" si="93"/>
        <v>23.686511557349412</v>
      </c>
      <c r="F670" s="20">
        <f t="shared" si="96"/>
        <v>11.843255778674706</v>
      </c>
      <c r="G670" s="20">
        <f t="shared" si="96"/>
        <v>11.818117765470886</v>
      </c>
      <c r="H670" s="20">
        <f t="shared" si="96"/>
        <v>-0.7</v>
      </c>
      <c r="I670" s="10">
        <f t="shared" si="97"/>
        <v>22.961373544145591</v>
      </c>
      <c r="J670" s="19">
        <f t="shared" si="91"/>
        <v>153.6451513816578</v>
      </c>
      <c r="K670">
        <f t="shared" si="94"/>
        <v>0</v>
      </c>
      <c r="L670" s="5">
        <f t="shared" si="98"/>
        <v>153.6451513816578</v>
      </c>
      <c r="O670" s="12"/>
    </row>
    <row r="671" spans="2:15" x14ac:dyDescent="0.2">
      <c r="B671">
        <f t="shared" si="90"/>
        <v>6.6864616883114278</v>
      </c>
      <c r="C671" s="18">
        <f t="shared" si="95"/>
        <v>0.61896937478626446</v>
      </c>
      <c r="D671" s="2">
        <f t="shared" si="92"/>
        <v>4.1387150107464352</v>
      </c>
      <c r="E671" s="18">
        <f t="shared" si="93"/>
        <v>23.688941121320749</v>
      </c>
      <c r="F671" s="20">
        <f t="shared" si="96"/>
        <v>11.844470560660376</v>
      </c>
      <c r="G671" s="20">
        <f t="shared" si="96"/>
        <v>11.819398801019315</v>
      </c>
      <c r="H671" s="20">
        <f t="shared" si="96"/>
        <v>-0.7</v>
      </c>
      <c r="I671" s="10">
        <f t="shared" si="97"/>
        <v>22.963869361679691</v>
      </c>
      <c r="J671" s="19">
        <f t="shared" si="91"/>
        <v>153.54703270225986</v>
      </c>
      <c r="K671">
        <f t="shared" si="94"/>
        <v>0</v>
      </c>
      <c r="L671" s="5">
        <f t="shared" si="98"/>
        <v>153.54703270225986</v>
      </c>
      <c r="O671" s="12"/>
    </row>
    <row r="672" spans="2:15" x14ac:dyDescent="0.2">
      <c r="B672">
        <f t="shared" si="90"/>
        <v>6.6814616883114279</v>
      </c>
      <c r="C672" s="18">
        <f t="shared" si="95"/>
        <v>0.61901005015177513</v>
      </c>
      <c r="D672" s="2">
        <f t="shared" si="92"/>
        <v>4.1358919347688214</v>
      </c>
      <c r="E672" s="18">
        <f t="shared" si="93"/>
        <v>23.691368135941175</v>
      </c>
      <c r="F672" s="20">
        <f t="shared" si="96"/>
        <v>11.845684067970589</v>
      </c>
      <c r="G672" s="20">
        <f t="shared" si="96"/>
        <v>11.820678187144084</v>
      </c>
      <c r="H672" s="20">
        <f t="shared" si="96"/>
        <v>-0.7</v>
      </c>
      <c r="I672" s="10">
        <f t="shared" si="97"/>
        <v>22.966362255114674</v>
      </c>
      <c r="J672" s="19">
        <f t="shared" si="91"/>
        <v>153.44886952743033</v>
      </c>
      <c r="K672">
        <f t="shared" si="94"/>
        <v>0</v>
      </c>
      <c r="L672" s="5">
        <f t="shared" si="98"/>
        <v>153.44886952743033</v>
      </c>
      <c r="O672" s="12"/>
    </row>
    <row r="673" spans="2:15" x14ac:dyDescent="0.2">
      <c r="B673">
        <f t="shared" si="90"/>
        <v>6.6764616883114281</v>
      </c>
      <c r="C673" s="18">
        <f t="shared" si="95"/>
        <v>0.61905066198261671</v>
      </c>
      <c r="D673" s="2">
        <f t="shared" si="92"/>
        <v>4.1330680278507685</v>
      </c>
      <c r="E673" s="18">
        <f t="shared" si="93"/>
        <v>23.693792609174839</v>
      </c>
      <c r="F673" s="20">
        <f t="shared" si="96"/>
        <v>11.846896304587419</v>
      </c>
      <c r="G673" s="20">
        <f t="shared" si="96"/>
        <v>11.82195593120751</v>
      </c>
      <c r="H673" s="20">
        <f t="shared" si="96"/>
        <v>-0.7</v>
      </c>
      <c r="I673" s="10">
        <f t="shared" si="97"/>
        <v>22.96885223579493</v>
      </c>
      <c r="J673" s="19">
        <f t="shared" si="91"/>
        <v>153.35066197677114</v>
      </c>
      <c r="K673">
        <f t="shared" si="94"/>
        <v>0</v>
      </c>
      <c r="L673" s="5">
        <f t="shared" si="98"/>
        <v>153.35066197677114</v>
      </c>
      <c r="O673" s="12"/>
    </row>
    <row r="674" spans="2:15" x14ac:dyDescent="0.2">
      <c r="B674">
        <f t="shared" si="90"/>
        <v>6.6714616883114282</v>
      </c>
      <c r="C674" s="18">
        <f t="shared" si="95"/>
        <v>0.61909121047696103</v>
      </c>
      <c r="D674" s="2">
        <f t="shared" si="92"/>
        <v>4.1302432922673917</v>
      </c>
      <c r="E674" s="18">
        <f t="shared" si="93"/>
        <v>23.696214548948614</v>
      </c>
      <c r="F674" s="20">
        <f t="shared" si="96"/>
        <v>11.848107274474307</v>
      </c>
      <c r="G674" s="20">
        <f t="shared" si="96"/>
        <v>11.823232040510559</v>
      </c>
      <c r="H674" s="20">
        <f t="shared" si="96"/>
        <v>-0.7</v>
      </c>
      <c r="I674" s="10">
        <f t="shared" si="97"/>
        <v>22.971339314984867</v>
      </c>
      <c r="J674" s="19">
        <f t="shared" si="91"/>
        <v>153.25241016912364</v>
      </c>
      <c r="K674">
        <f t="shared" si="94"/>
        <v>0</v>
      </c>
      <c r="L674" s="5">
        <f t="shared" si="98"/>
        <v>153.25241016912364</v>
      </c>
      <c r="O674" s="12"/>
    </row>
    <row r="675" spans="2:15" x14ac:dyDescent="0.2">
      <c r="B675">
        <f t="shared" si="90"/>
        <v>6.6664616883114283</v>
      </c>
      <c r="C675" s="18">
        <f t="shared" si="95"/>
        <v>0.61913169583205441</v>
      </c>
      <c r="D675" s="2">
        <f t="shared" si="92"/>
        <v>4.1274177302836748</v>
      </c>
      <c r="E675" s="18">
        <f t="shared" si="93"/>
        <v>23.69863396315235</v>
      </c>
      <c r="F675" s="20">
        <f t="shared" si="96"/>
        <v>11.849316981576173</v>
      </c>
      <c r="G675" s="20">
        <f t="shared" si="96"/>
        <v>11.824506522293664</v>
      </c>
      <c r="H675" s="20">
        <f t="shared" si="96"/>
        <v>-0.7</v>
      </c>
      <c r="I675" s="10">
        <f t="shared" si="97"/>
        <v>22.973823503869838</v>
      </c>
      <c r="J675" s="19">
        <f t="shared" si="91"/>
        <v>153.15411422257688</v>
      </c>
      <c r="K675">
        <f t="shared" si="94"/>
        <v>0</v>
      </c>
      <c r="L675" s="5">
        <f t="shared" si="98"/>
        <v>153.15411422257688</v>
      </c>
      <c r="O675" s="12"/>
    </row>
    <row r="676" spans="2:15" x14ac:dyDescent="0.2">
      <c r="B676">
        <f t="shared" si="90"/>
        <v>6.6614616883114284</v>
      </c>
      <c r="C676" s="18">
        <f t="shared" si="95"/>
        <v>0.61917211824422302</v>
      </c>
      <c r="D676" s="2">
        <f t="shared" si="92"/>
        <v>4.124591344154525</v>
      </c>
      <c r="E676" s="18">
        <f t="shared" si="93"/>
        <v>23.701050859639096</v>
      </c>
      <c r="F676" s="20">
        <f t="shared" si="96"/>
        <v>11.850525429819546</v>
      </c>
      <c r="G676" s="20">
        <f t="shared" si="96"/>
        <v>11.82577938373753</v>
      </c>
      <c r="H676" s="20">
        <f t="shared" si="96"/>
        <v>-0.7</v>
      </c>
      <c r="I676" s="10">
        <f t="shared" si="97"/>
        <v>22.976304813557075</v>
      </c>
      <c r="J676" s="19">
        <f t="shared" si="91"/>
        <v>153.05577425447592</v>
      </c>
      <c r="K676">
        <f t="shared" si="94"/>
        <v>0</v>
      </c>
      <c r="L676" s="5">
        <f t="shared" si="98"/>
        <v>153.05577425447592</v>
      </c>
      <c r="O676" s="12"/>
    </row>
    <row r="677" spans="2:15" x14ac:dyDescent="0.2">
      <c r="B677">
        <f t="shared" si="90"/>
        <v>6.6564616883114285</v>
      </c>
      <c r="C677" s="18">
        <f t="shared" si="95"/>
        <v>0.61921247790887912</v>
      </c>
      <c r="D677" s="2">
        <f t="shared" si="92"/>
        <v>4.1217641361248409</v>
      </c>
      <c r="E677" s="18">
        <f t="shared" si="93"/>
        <v>23.703465246225335</v>
      </c>
      <c r="F677" s="20">
        <f t="shared" si="96"/>
        <v>11.851732623112669</v>
      </c>
      <c r="G677" s="20">
        <f t="shared" si="96"/>
        <v>11.827050631963923</v>
      </c>
      <c r="H677" s="20">
        <f t="shared" si="96"/>
        <v>-0.7</v>
      </c>
      <c r="I677" s="10">
        <f t="shared" si="97"/>
        <v>22.978783255076593</v>
      </c>
      <c r="J677" s="19">
        <f t="shared" si="91"/>
        <v>152.95739038142952</v>
      </c>
      <c r="K677">
        <f t="shared" si="94"/>
        <v>0</v>
      </c>
      <c r="L677" s="5">
        <f t="shared" si="98"/>
        <v>152.95739038142952</v>
      </c>
      <c r="O677" s="12"/>
    </row>
    <row r="678" spans="2:15" x14ac:dyDescent="0.2">
      <c r="B678">
        <f t="shared" ref="B678:B741" si="99">B677-$C$16</f>
        <v>6.6514616883114286</v>
      </c>
      <c r="C678" s="18">
        <f t="shared" si="95"/>
        <v>0.61925277502052611</v>
      </c>
      <c r="D678" s="2">
        <f t="shared" si="92"/>
        <v>4.1189361084295655</v>
      </c>
      <c r="E678" s="18">
        <f t="shared" si="93"/>
        <v>23.705877130691213</v>
      </c>
      <c r="F678" s="20">
        <f t="shared" si="96"/>
        <v>11.852938565345607</v>
      </c>
      <c r="G678" s="20">
        <f t="shared" si="96"/>
        <v>11.828320274036434</v>
      </c>
      <c r="H678" s="20">
        <f t="shared" si="96"/>
        <v>-0.7</v>
      </c>
      <c r="I678" s="10">
        <f t="shared" si="97"/>
        <v>22.98125883938204</v>
      </c>
      <c r="J678" s="19">
        <f t="shared" si="91"/>
        <v>152.85896271931801</v>
      </c>
      <c r="K678">
        <f t="shared" si="94"/>
        <v>0</v>
      </c>
      <c r="L678" s="5">
        <f t="shared" si="98"/>
        <v>152.85896271931801</v>
      </c>
      <c r="O678" s="12"/>
    </row>
    <row r="679" spans="2:15" x14ac:dyDescent="0.2">
      <c r="B679">
        <f t="shared" si="99"/>
        <v>6.6464616883114287</v>
      </c>
      <c r="C679" s="18">
        <f t="shared" si="95"/>
        <v>0.61929300977276425</v>
      </c>
      <c r="D679" s="2">
        <f t="shared" si="92"/>
        <v>4.1161072632937525</v>
      </c>
      <c r="E679" s="18">
        <f t="shared" si="93"/>
        <v>23.708286520780742</v>
      </c>
      <c r="F679" s="20">
        <f t="shared" si="96"/>
        <v>11.854143260390373</v>
      </c>
      <c r="G679" s="20">
        <f t="shared" si="96"/>
        <v>11.829588316961246</v>
      </c>
      <c r="H679" s="20">
        <f t="shared" si="96"/>
        <v>-0.7</v>
      </c>
      <c r="I679" s="10">
        <f t="shared" si="97"/>
        <v>22.98373157735162</v>
      </c>
      <c r="J679" s="19">
        <f t="shared" si="91"/>
        <v>152.76049138330114</v>
      </c>
      <c r="K679">
        <f t="shared" si="94"/>
        <v>0</v>
      </c>
      <c r="L679" s="5">
        <f t="shared" si="98"/>
        <v>152.76049138330114</v>
      </c>
      <c r="O679" s="12"/>
    </row>
    <row r="680" spans="2:15" x14ac:dyDescent="0.2">
      <c r="B680">
        <f t="shared" si="99"/>
        <v>6.6414616883114288</v>
      </c>
      <c r="C680" s="18">
        <f t="shared" si="95"/>
        <v>0.61933318235829671</v>
      </c>
      <c r="D680" s="2">
        <f t="shared" si="92"/>
        <v>4.113277602932623</v>
      </c>
      <c r="E680" s="18">
        <f t="shared" si="93"/>
        <v>23.710693424202042</v>
      </c>
      <c r="F680" s="20">
        <f t="shared" si="96"/>
        <v>11.855346712101021</v>
      </c>
      <c r="G680" s="20">
        <f t="shared" si="96"/>
        <v>11.830854767687875</v>
      </c>
      <c r="H680" s="20">
        <f t="shared" si="96"/>
        <v>-0.7</v>
      </c>
      <c r="I680" s="10">
        <f t="shared" si="97"/>
        <v>22.986201479788896</v>
      </c>
      <c r="J680" s="19">
        <f t="shared" si="91"/>
        <v>152.66197648782543</v>
      </c>
      <c r="K680">
        <f t="shared" si="94"/>
        <v>0</v>
      </c>
      <c r="L680" s="5">
        <f t="shared" si="98"/>
        <v>152.66197648782543</v>
      </c>
      <c r="O680" s="12"/>
    </row>
    <row r="681" spans="2:15" x14ac:dyDescent="0.2">
      <c r="B681">
        <f t="shared" si="99"/>
        <v>6.6364616883114289</v>
      </c>
      <c r="C681" s="18">
        <f t="shared" si="95"/>
        <v>0.61937329296893473</v>
      </c>
      <c r="D681" s="2">
        <f t="shared" si="92"/>
        <v>4.1104471295516261</v>
      </c>
      <c r="E681" s="18">
        <f t="shared" si="93"/>
        <v>23.713097848627562</v>
      </c>
      <c r="F681" s="20">
        <f t="shared" si="96"/>
        <v>11.856548924313779</v>
      </c>
      <c r="G681" s="20">
        <f t="shared" si="96"/>
        <v>11.832119633109903</v>
      </c>
      <c r="H681" s="20">
        <f t="shared" si="96"/>
        <v>-0.7</v>
      </c>
      <c r="I681" s="10">
        <f t="shared" si="97"/>
        <v>22.988668557423683</v>
      </c>
      <c r="J681" s="19">
        <f t="shared" si="91"/>
        <v>152.56341814663185</v>
      </c>
      <c r="K681">
        <f t="shared" si="94"/>
        <v>0</v>
      </c>
      <c r="L681" s="5">
        <f t="shared" si="98"/>
        <v>152.56341814663185</v>
      </c>
      <c r="O681" s="12"/>
    </row>
    <row r="682" spans="2:15" x14ac:dyDescent="0.2">
      <c r="B682">
        <f t="shared" si="99"/>
        <v>6.631461688311429</v>
      </c>
      <c r="C682" s="18">
        <f t="shared" si="95"/>
        <v>0.61941334179560315</v>
      </c>
      <c r="D682" s="2">
        <f t="shared" si="92"/>
        <v>4.107615845346495</v>
      </c>
      <c r="E682" s="18">
        <f t="shared" si="93"/>
        <v>23.715499801694296</v>
      </c>
      <c r="F682" s="20">
        <f t="shared" si="96"/>
        <v>11.857749900847148</v>
      </c>
      <c r="G682" s="20">
        <f t="shared" si="96"/>
        <v>11.833382920065697</v>
      </c>
      <c r="H682" s="20">
        <f t="shared" si="96"/>
        <v>-0.7</v>
      </c>
      <c r="I682" s="10">
        <f t="shared" si="97"/>
        <v>22.991132820912846</v>
      </c>
      <c r="J682" s="19">
        <f t="shared" si="91"/>
        <v>152.464816472763</v>
      </c>
      <c r="K682">
        <f t="shared" si="94"/>
        <v>0</v>
      </c>
      <c r="L682" s="5">
        <f t="shared" si="98"/>
        <v>152.464816472763</v>
      </c>
      <c r="O682" s="12"/>
    </row>
    <row r="683" spans="2:15" x14ac:dyDescent="0.2">
      <c r="B683">
        <f t="shared" si="99"/>
        <v>6.6264616883114291</v>
      </c>
      <c r="C683" s="18">
        <f t="shared" si="95"/>
        <v>0.61945332902834571</v>
      </c>
      <c r="D683" s="2">
        <f t="shared" si="92"/>
        <v>4.1047837525033071</v>
      </c>
      <c r="E683" s="18">
        <f t="shared" si="93"/>
        <v>23.717899291003999</v>
      </c>
      <c r="F683" s="20">
        <f t="shared" si="96"/>
        <v>11.858949645502001</v>
      </c>
      <c r="G683" s="20">
        <f t="shared" si="96"/>
        <v>11.834644635339114</v>
      </c>
      <c r="H683" s="20">
        <f t="shared" si="96"/>
        <v>-0.7</v>
      </c>
      <c r="I683" s="10">
        <f t="shared" si="97"/>
        <v>22.993594280841116</v>
      </c>
      <c r="J683" s="19">
        <f t="shared" si="91"/>
        <v>152.36617157857043</v>
      </c>
      <c r="K683">
        <f t="shared" si="94"/>
        <v>0</v>
      </c>
      <c r="L683" s="5">
        <f t="shared" si="98"/>
        <v>152.36617157857043</v>
      </c>
      <c r="O683" s="12"/>
    </row>
    <row r="684" spans="2:15" x14ac:dyDescent="0.2">
      <c r="B684">
        <f t="shared" si="99"/>
        <v>6.6214616883114292</v>
      </c>
      <c r="C684" s="18">
        <f t="shared" si="95"/>
        <v>0.61949325485633111</v>
      </c>
      <c r="D684" s="2">
        <f t="shared" si="92"/>
        <v>4.1019508531985451</v>
      </c>
      <c r="E684" s="18">
        <f t="shared" si="93"/>
        <v>23.720296324123417</v>
      </c>
      <c r="F684" s="20">
        <f t="shared" si="96"/>
        <v>11.860148162061707</v>
      </c>
      <c r="G684" s="20">
        <f t="shared" si="96"/>
        <v>11.835904785660189</v>
      </c>
      <c r="H684" s="20">
        <f t="shared" si="96"/>
        <v>-0.7</v>
      </c>
      <c r="I684" s="10">
        <f t="shared" si="97"/>
        <v>22.996052947721896</v>
      </c>
      <c r="J684" s="19">
        <f t="shared" si="91"/>
        <v>152.26748357572166</v>
      </c>
      <c r="K684">
        <f t="shared" si="94"/>
        <v>0</v>
      </c>
      <c r="L684" s="5">
        <f t="shared" si="98"/>
        <v>152.26748357572166</v>
      </c>
      <c r="O684" s="12"/>
    </row>
    <row r="685" spans="2:15" x14ac:dyDescent="0.2">
      <c r="B685">
        <f t="shared" si="99"/>
        <v>6.6164616883114293</v>
      </c>
      <c r="C685" s="18">
        <f t="shared" si="95"/>
        <v>0.61953311946785727</v>
      </c>
      <c r="D685" s="2">
        <f t="shared" si="92"/>
        <v>4.0991171495991452</v>
      </c>
      <c r="E685" s="18">
        <f t="shared" si="93"/>
        <v>23.722690908584461</v>
      </c>
      <c r="F685" s="20">
        <f t="shared" si="96"/>
        <v>11.861345454292231</v>
      </c>
      <c r="G685" s="20">
        <f t="shared" si="96"/>
        <v>11.837163377705826</v>
      </c>
      <c r="H685" s="20">
        <f t="shared" si="96"/>
        <v>-0.7</v>
      </c>
      <c r="I685" s="10">
        <f t="shared" si="97"/>
        <v>22.998508831998056</v>
      </c>
      <c r="J685" s="19">
        <f t="shared" si="91"/>
        <v>152.16875257520718</v>
      </c>
      <c r="K685">
        <f t="shared" si="94"/>
        <v>0</v>
      </c>
      <c r="L685" s="5">
        <f t="shared" si="98"/>
        <v>152.16875257520718</v>
      </c>
      <c r="O685" s="12"/>
    </row>
    <row r="686" spans="2:15" x14ac:dyDescent="0.2">
      <c r="B686">
        <f t="shared" si="99"/>
        <v>6.6114616883114294</v>
      </c>
      <c r="C686" s="18">
        <f t="shared" si="95"/>
        <v>0.61957292305035805</v>
      </c>
      <c r="D686" s="2">
        <f t="shared" si="92"/>
        <v>4.0962826438625672</v>
      </c>
      <c r="E686" s="18">
        <f t="shared" si="93"/>
        <v>23.725083051884496</v>
      </c>
      <c r="F686" s="20">
        <f t="shared" si="96"/>
        <v>11.862541525942245</v>
      </c>
      <c r="G686" s="20">
        <f t="shared" si="96"/>
        <v>11.838420418100458</v>
      </c>
      <c r="H686" s="20">
        <f t="shared" si="96"/>
        <v>-0.7</v>
      </c>
      <c r="I686" s="10">
        <f t="shared" si="97"/>
        <v>23.000961944042704</v>
      </c>
      <c r="J686" s="19">
        <f t="shared" si="91"/>
        <v>152.06997868734751</v>
      </c>
      <c r="K686">
        <f t="shared" si="94"/>
        <v>0</v>
      </c>
      <c r="L686" s="5">
        <f t="shared" si="98"/>
        <v>152.06997868734751</v>
      </c>
      <c r="O686" s="12"/>
    </row>
    <row r="687" spans="2:15" x14ac:dyDescent="0.2">
      <c r="B687">
        <f t="shared" si="99"/>
        <v>6.6064616883114295</v>
      </c>
      <c r="C687" s="18">
        <f t="shared" si="95"/>
        <v>0.61961266579040719</v>
      </c>
      <c r="D687" s="2">
        <f t="shared" si="92"/>
        <v>4.0934473381368388</v>
      </c>
      <c r="E687" s="18">
        <f t="shared" si="93"/>
        <v>23.727472761486457</v>
      </c>
      <c r="F687" s="20">
        <f t="shared" si="96"/>
        <v>11.86373638074323</v>
      </c>
      <c r="G687" s="20">
        <f t="shared" si="96"/>
        <v>11.839675913416711</v>
      </c>
      <c r="H687" s="20">
        <f t="shared" si="96"/>
        <v>-0.7</v>
      </c>
      <c r="I687" s="10">
        <f t="shared" si="97"/>
        <v>23.00341229415994</v>
      </c>
      <c r="J687" s="19">
        <f t="shared" si="91"/>
        <v>151.97116202179978</v>
      </c>
      <c r="K687">
        <f t="shared" si="94"/>
        <v>0</v>
      </c>
      <c r="L687" s="5">
        <f t="shared" si="98"/>
        <v>151.97116202179978</v>
      </c>
      <c r="O687" s="12"/>
    </row>
    <row r="688" spans="2:15" x14ac:dyDescent="0.2">
      <c r="B688">
        <f t="shared" si="99"/>
        <v>6.6014616883114297</v>
      </c>
      <c r="C688" s="18">
        <f t="shared" si="95"/>
        <v>0.61965234787372447</v>
      </c>
      <c r="D688" s="2">
        <f t="shared" si="92"/>
        <v>4.0906112345606189</v>
      </c>
      <c r="E688" s="18">
        <f t="shared" si="93"/>
        <v>23.729860044819148</v>
      </c>
      <c r="F688" s="20">
        <f t="shared" si="96"/>
        <v>11.864930022409574</v>
      </c>
      <c r="G688" s="20">
        <f t="shared" si="96"/>
        <v>11.840929870176033</v>
      </c>
      <c r="H688" s="20">
        <f t="shared" si="96"/>
        <v>-0.7</v>
      </c>
      <c r="I688" s="10">
        <f t="shared" si="97"/>
        <v>23.005859892585608</v>
      </c>
      <c r="J688" s="19">
        <f t="shared" si="91"/>
        <v>151.8723026875644</v>
      </c>
      <c r="K688">
        <f t="shared" si="94"/>
        <v>0</v>
      </c>
      <c r="L688" s="5">
        <f t="shared" si="98"/>
        <v>151.8723026875644</v>
      </c>
      <c r="O688" s="12"/>
    </row>
    <row r="689" spans="2:15" x14ac:dyDescent="0.2">
      <c r="B689">
        <f t="shared" si="99"/>
        <v>6.5964616883114298</v>
      </c>
      <c r="C689" s="18">
        <f t="shared" si="95"/>
        <v>0.61969196948518057</v>
      </c>
      <c r="D689" s="2">
        <f t="shared" si="92"/>
        <v>4.0877743352632496</v>
      </c>
      <c r="E689" s="18">
        <f t="shared" si="93"/>
        <v>23.732244909277394</v>
      </c>
      <c r="F689" s="20">
        <f t="shared" si="96"/>
        <v>11.866122454638697</v>
      </c>
      <c r="G689" s="20">
        <f t="shared" si="96"/>
        <v>11.842182294849366</v>
      </c>
      <c r="H689" s="20">
        <f t="shared" si="96"/>
        <v>-0.7</v>
      </c>
      <c r="I689" s="10">
        <f t="shared" si="97"/>
        <v>23.008304749488065</v>
      </c>
      <c r="J689" s="19">
        <f t="shared" si="91"/>
        <v>151.77340079299194</v>
      </c>
      <c r="K689">
        <f t="shared" si="94"/>
        <v>0</v>
      </c>
      <c r="L689" s="5">
        <f t="shared" si="98"/>
        <v>151.77340079299194</v>
      </c>
      <c r="O689" s="12"/>
    </row>
    <row r="690" spans="2:15" x14ac:dyDescent="0.2">
      <c r="B690">
        <f t="shared" si="99"/>
        <v>6.5914616883114299</v>
      </c>
      <c r="C690" s="18">
        <f t="shared" si="95"/>
        <v>0.61973153080880217</v>
      </c>
      <c r="D690" s="2">
        <f t="shared" si="92"/>
        <v>4.0849366423648137</v>
      </c>
      <c r="E690" s="18">
        <f t="shared" si="93"/>
        <v>23.734627362222259</v>
      </c>
      <c r="F690" s="20">
        <f t="shared" si="96"/>
        <v>11.867313681111129</v>
      </c>
      <c r="G690" s="20">
        <f t="shared" si="96"/>
        <v>11.843433193857711</v>
      </c>
      <c r="H690" s="20">
        <f t="shared" si="96"/>
        <v>-0.7</v>
      </c>
      <c r="I690" s="10">
        <f t="shared" si="97"/>
        <v>23.010746874968842</v>
      </c>
      <c r="J690" s="19">
        <f t="shared" si="91"/>
        <v>151.67445644578908</v>
      </c>
      <c r="K690">
        <f t="shared" si="94"/>
        <v>0</v>
      </c>
      <c r="L690" s="5">
        <f t="shared" si="98"/>
        <v>151.67445644578908</v>
      </c>
      <c r="O690" s="12"/>
    </row>
    <row r="691" spans="2:15" x14ac:dyDescent="0.2">
      <c r="B691">
        <f t="shared" si="99"/>
        <v>6.58646168831143</v>
      </c>
      <c r="C691" s="18">
        <f t="shared" si="95"/>
        <v>0.61977103202777728</v>
      </c>
      <c r="D691" s="2">
        <f t="shared" si="92"/>
        <v>4.0820981579761915</v>
      </c>
      <c r="E691" s="18">
        <f t="shared" si="93"/>
        <v>23.737007410981263</v>
      </c>
      <c r="F691" s="20">
        <f t="shared" si="96"/>
        <v>11.868503705490632</v>
      </c>
      <c r="G691" s="20">
        <f t="shared" si="96"/>
        <v>11.844682573572802</v>
      </c>
      <c r="H691" s="20">
        <f t="shared" si="96"/>
        <v>-0.7</v>
      </c>
      <c r="I691" s="10">
        <f t="shared" si="97"/>
        <v>23.013186279063437</v>
      </c>
      <c r="J691" s="19">
        <f t="shared" si="91"/>
        <v>151.5754697530256</v>
      </c>
      <c r="K691">
        <f t="shared" si="94"/>
        <v>0</v>
      </c>
      <c r="L691" s="5">
        <f t="shared" si="98"/>
        <v>151.5754697530256</v>
      </c>
      <c r="O691" s="12"/>
    </row>
    <row r="692" spans="2:15" x14ac:dyDescent="0.2">
      <c r="B692">
        <f t="shared" si="99"/>
        <v>6.5814616883114301</v>
      </c>
      <c r="C692" s="18">
        <f t="shared" si="95"/>
        <v>0.61981047332446015</v>
      </c>
      <c r="D692" s="2">
        <f t="shared" si="92"/>
        <v>4.079258884199108</v>
      </c>
      <c r="E692" s="18">
        <f t="shared" si="93"/>
        <v>23.73938506284858</v>
      </c>
      <c r="F692" s="20">
        <f t="shared" si="96"/>
        <v>11.869692531424288</v>
      </c>
      <c r="G692" s="20">
        <f t="shared" si="96"/>
        <v>11.845930440317666</v>
      </c>
      <c r="H692" s="20">
        <f t="shared" si="96"/>
        <v>-0.7</v>
      </c>
      <c r="I692" s="10">
        <f t="shared" si="97"/>
        <v>23.015622971741955</v>
      </c>
      <c r="J692" s="19">
        <f t="shared" si="91"/>
        <v>151.47644082114013</v>
      </c>
      <c r="K692">
        <f t="shared" si="94"/>
        <v>0</v>
      </c>
      <c r="L692" s="5">
        <f t="shared" si="98"/>
        <v>151.47644082114013</v>
      </c>
      <c r="O692" s="12"/>
    </row>
    <row r="693" spans="2:15" x14ac:dyDescent="0.2">
      <c r="B693">
        <f t="shared" si="99"/>
        <v>6.5764616883114302</v>
      </c>
      <c r="C693" s="18">
        <f t="shared" si="95"/>
        <v>0.61984985488037669</v>
      </c>
      <c r="D693" s="2">
        <f t="shared" si="92"/>
        <v>4.0764188231261969</v>
      </c>
      <c r="E693" s="18">
        <f t="shared" si="93"/>
        <v>23.741760325085238</v>
      </c>
      <c r="F693" s="20">
        <f t="shared" si="96"/>
        <v>11.870880162542619</v>
      </c>
      <c r="G693" s="20">
        <f t="shared" si="96"/>
        <v>11.847176800367233</v>
      </c>
      <c r="H693" s="20">
        <f t="shared" si="96"/>
        <v>-0.7</v>
      </c>
      <c r="I693" s="10">
        <f t="shared" si="97"/>
        <v>23.018056962909853</v>
      </c>
      <c r="J693" s="19">
        <f t="shared" si="91"/>
        <v>151.3773697559468</v>
      </c>
      <c r="K693">
        <f t="shared" si="94"/>
        <v>0</v>
      </c>
      <c r="L693" s="5">
        <f t="shared" si="98"/>
        <v>151.3773697559468</v>
      </c>
      <c r="O693" s="12"/>
    </row>
    <row r="694" spans="2:15" x14ac:dyDescent="0.2">
      <c r="B694">
        <f t="shared" si="99"/>
        <v>6.5714616883114303</v>
      </c>
      <c r="C694" s="18">
        <f t="shared" si="95"/>
        <v>0.61988917687622891</v>
      </c>
      <c r="D694" s="2">
        <f t="shared" si="92"/>
        <v>4.0735779768410465</v>
      </c>
      <c r="E694" s="18">
        <f t="shared" si="93"/>
        <v>23.744133204919326</v>
      </c>
      <c r="F694" s="20">
        <f t="shared" si="96"/>
        <v>11.872066602459665</v>
      </c>
      <c r="G694" s="20">
        <f t="shared" si="96"/>
        <v>11.848421659948915</v>
      </c>
      <c r="H694" s="20">
        <f t="shared" si="96"/>
        <v>-0.7</v>
      </c>
      <c r="I694" s="10">
        <f t="shared" si="97"/>
        <v>23.02048826240858</v>
      </c>
      <c r="J694" s="19">
        <f t="shared" si="91"/>
        <v>151.27825666264096</v>
      </c>
      <c r="K694">
        <f t="shared" si="94"/>
        <v>0</v>
      </c>
      <c r="L694" s="5">
        <f t="shared" si="98"/>
        <v>151.27825666264096</v>
      </c>
      <c r="O694" s="12"/>
    </row>
    <row r="695" spans="2:15" x14ac:dyDescent="0.2">
      <c r="B695">
        <f t="shared" si="99"/>
        <v>6.5664616883114304</v>
      </c>
      <c r="C695" s="18">
        <f t="shared" si="95"/>
        <v>0.61992843949190002</v>
      </c>
      <c r="D695" s="2">
        <f t="shared" si="92"/>
        <v>4.0707363474182525</v>
      </c>
      <c r="E695" s="18">
        <f t="shared" si="93"/>
        <v>23.746503709546172</v>
      </c>
      <c r="F695" s="20">
        <f t="shared" si="96"/>
        <v>11.873251854773088</v>
      </c>
      <c r="G695" s="20">
        <f t="shared" si="96"/>
        <v>11.849665025243171</v>
      </c>
      <c r="H695" s="20">
        <f t="shared" si="96"/>
        <v>-0.7</v>
      </c>
      <c r="I695" s="10">
        <f t="shared" si="97"/>
        <v>23.022916880016258</v>
      </c>
      <c r="J695" s="19">
        <f t="shared" si="91"/>
        <v>151.17910164580528</v>
      </c>
      <c r="K695">
        <f t="shared" si="94"/>
        <v>0</v>
      </c>
      <c r="L695" s="5">
        <f t="shared" si="98"/>
        <v>151.17910164580528</v>
      </c>
      <c r="O695" s="12"/>
    </row>
    <row r="696" spans="2:15" x14ac:dyDescent="0.2">
      <c r="B696">
        <f t="shared" si="99"/>
        <v>6.5614616883114305</v>
      </c>
      <c r="C696" s="18">
        <f t="shared" si="95"/>
        <v>0.61996764290646</v>
      </c>
      <c r="D696" s="2">
        <f t="shared" si="92"/>
        <v>4.067893936923479</v>
      </c>
      <c r="E696" s="18">
        <f t="shared" si="93"/>
        <v>23.748871846128573</v>
      </c>
      <c r="F696" s="20">
        <f t="shared" si="96"/>
        <v>11.874435923064286</v>
      </c>
      <c r="G696" s="20">
        <f t="shared" si="96"/>
        <v>11.850906902384079</v>
      </c>
      <c r="H696" s="20">
        <f t="shared" si="96"/>
        <v>-0.7</v>
      </c>
      <c r="I696" s="10">
        <f t="shared" si="97"/>
        <v>23.025342825448366</v>
      </c>
      <c r="J696" s="19">
        <f t="shared" si="91"/>
        <v>151.07990480941592</v>
      </c>
      <c r="K696">
        <f t="shared" si="94"/>
        <v>0</v>
      </c>
      <c r="L696" s="5">
        <f t="shared" si="98"/>
        <v>151.07990480941592</v>
      </c>
      <c r="O696" s="12"/>
    </row>
    <row r="697" spans="2:15" x14ac:dyDescent="0.2">
      <c r="B697">
        <f t="shared" si="99"/>
        <v>6.5564616883114306</v>
      </c>
      <c r="C697" s="18">
        <f t="shared" si="95"/>
        <v>0.62000678729816971</v>
      </c>
      <c r="D697" s="2">
        <f t="shared" si="92"/>
        <v>4.0650507474135038</v>
      </c>
      <c r="E697" s="18">
        <f t="shared" si="93"/>
        <v>23.75123762179696</v>
      </c>
      <c r="F697" s="20">
        <f t="shared" si="96"/>
        <v>11.87561881089848</v>
      </c>
      <c r="G697" s="20">
        <f t="shared" si="96"/>
        <v>11.852147297459883</v>
      </c>
      <c r="H697" s="20">
        <f t="shared" si="96"/>
        <v>-0.7</v>
      </c>
      <c r="I697" s="10">
        <f t="shared" si="97"/>
        <v>23.027766108358364</v>
      </c>
      <c r="J697" s="19">
        <f t="shared" si="91"/>
        <v>150.98066625684802</v>
      </c>
      <c r="K697">
        <f t="shared" si="94"/>
        <v>0</v>
      </c>
      <c r="L697" s="5">
        <f t="shared" si="98"/>
        <v>150.98066625684802</v>
      </c>
      <c r="O697" s="12"/>
    </row>
    <row r="698" spans="2:15" x14ac:dyDescent="0.2">
      <c r="B698">
        <f t="shared" si="99"/>
        <v>6.5514616883114307</v>
      </c>
      <c r="C698" s="18">
        <f t="shared" si="95"/>
        <v>0.62004587284448631</v>
      </c>
      <c r="D698" s="2">
        <f t="shared" si="92"/>
        <v>4.0622067809362727</v>
      </c>
      <c r="E698" s="18">
        <f t="shared" si="93"/>
        <v>23.753601043649621</v>
      </c>
      <c r="F698" s="20">
        <f t="shared" si="96"/>
        <v>11.876800521824812</v>
      </c>
      <c r="G698" s="20">
        <f t="shared" si="96"/>
        <v>11.853386216513547</v>
      </c>
      <c r="H698" s="20">
        <f t="shared" si="96"/>
        <v>-0.7</v>
      </c>
      <c r="I698" s="10">
        <f t="shared" si="97"/>
        <v>23.030186738338362</v>
      </c>
      <c r="J698" s="19">
        <f t="shared" si="91"/>
        <v>150.88138609088176</v>
      </c>
      <c r="K698">
        <f t="shared" si="94"/>
        <v>0</v>
      </c>
      <c r="L698" s="5">
        <f t="shared" si="98"/>
        <v>150.88138609088176</v>
      </c>
      <c r="O698" s="12"/>
    </row>
    <row r="699" spans="2:15" x14ac:dyDescent="0.2">
      <c r="B699">
        <f t="shared" si="99"/>
        <v>6.5464616883114308</v>
      </c>
      <c r="C699" s="18">
        <f t="shared" si="95"/>
        <v>0.6200848997220676</v>
      </c>
      <c r="D699" s="2">
        <f t="shared" si="92"/>
        <v>4.0593620395309511</v>
      </c>
      <c r="E699" s="18">
        <f t="shared" si="93"/>
        <v>23.755962118752873</v>
      </c>
      <c r="F699" s="20">
        <f t="shared" si="96"/>
        <v>11.877981059376436</v>
      </c>
      <c r="G699" s="20">
        <f t="shared" si="96"/>
        <v>11.854623665543265</v>
      </c>
      <c r="H699" s="20">
        <f t="shared" si="96"/>
        <v>-0.7</v>
      </c>
      <c r="I699" s="10">
        <f t="shared" si="97"/>
        <v>23.032604724919704</v>
      </c>
      <c r="J699" s="19">
        <f t="shared" si="91"/>
        <v>150.78206441370767</v>
      </c>
      <c r="K699">
        <f t="shared" si="94"/>
        <v>0</v>
      </c>
      <c r="L699" s="5">
        <f t="shared" si="98"/>
        <v>150.78206441370767</v>
      </c>
      <c r="O699" s="12"/>
    </row>
    <row r="700" spans="2:15" x14ac:dyDescent="0.2">
      <c r="B700">
        <f t="shared" si="99"/>
        <v>6.5414616883114309</v>
      </c>
      <c r="C700" s="18">
        <f t="shared" si="95"/>
        <v>0.620123868106777</v>
      </c>
      <c r="D700" s="2">
        <f t="shared" si="92"/>
        <v>4.0565165252279725</v>
      </c>
      <c r="E700" s="18">
        <f t="shared" si="93"/>
        <v>23.75832085414125</v>
      </c>
      <c r="F700" s="20">
        <f t="shared" si="96"/>
        <v>11.879160427070627</v>
      </c>
      <c r="G700" s="20">
        <f t="shared" si="96"/>
        <v>11.855859650503021</v>
      </c>
      <c r="H700" s="20">
        <f t="shared" si="96"/>
        <v>-0.7</v>
      </c>
      <c r="I700" s="10">
        <f t="shared" si="97"/>
        <v>23.035020077573648</v>
      </c>
      <c r="J700" s="19">
        <f t="shared" si="91"/>
        <v>150.68270132693263</v>
      </c>
      <c r="K700">
        <f t="shared" si="94"/>
        <v>0</v>
      </c>
      <c r="L700" s="5">
        <f t="shared" si="98"/>
        <v>150.68270132693263</v>
      </c>
      <c r="O700" s="12"/>
    </row>
    <row r="701" spans="2:15" x14ac:dyDescent="0.2">
      <c r="B701">
        <f t="shared" si="99"/>
        <v>6.536461688311431</v>
      </c>
      <c r="C701" s="18">
        <f t="shared" si="95"/>
        <v>0.62016277817368881</v>
      </c>
      <c r="D701" s="2">
        <f t="shared" si="92"/>
        <v>4.0536702400490974</v>
      </c>
      <c r="E701" s="18">
        <f t="shared" si="93"/>
        <v>23.760677256817722</v>
      </c>
      <c r="F701" s="20">
        <f t="shared" si="96"/>
        <v>11.880338628408863</v>
      </c>
      <c r="G701" s="20">
        <f t="shared" si="96"/>
        <v>11.857094177303074</v>
      </c>
      <c r="H701" s="20">
        <f t="shared" si="96"/>
        <v>-0.7</v>
      </c>
      <c r="I701" s="10">
        <f t="shared" si="97"/>
        <v>23.037432805711937</v>
      </c>
      <c r="J701" s="19">
        <f t="shared" si="91"/>
        <v>150.58329693158498</v>
      </c>
      <c r="K701">
        <f t="shared" si="94"/>
        <v>0</v>
      </c>
      <c r="L701" s="5">
        <f t="shared" si="98"/>
        <v>150.58329693158498</v>
      </c>
      <c r="O701" s="12"/>
    </row>
    <row r="702" spans="2:15" x14ac:dyDescent="0.2">
      <c r="B702">
        <f t="shared" si="99"/>
        <v>6.5314616883114311</v>
      </c>
      <c r="C702" s="18">
        <f t="shared" si="95"/>
        <v>0.62020163009709217</v>
      </c>
      <c r="D702" s="2">
        <f t="shared" si="92"/>
        <v>4.0508231860074551</v>
      </c>
      <c r="E702" s="18">
        <f t="shared" si="93"/>
        <v>23.763031333753858</v>
      </c>
      <c r="F702" s="20">
        <f t="shared" si="96"/>
        <v>11.881515666876929</v>
      </c>
      <c r="G702" s="20">
        <f t="shared" si="96"/>
        <v>11.85832725181049</v>
      </c>
      <c r="H702" s="20">
        <f t="shared" si="96"/>
        <v>-0.7</v>
      </c>
      <c r="I702" s="10">
        <f t="shared" si="97"/>
        <v>23.03984291868742</v>
      </c>
      <c r="J702" s="19">
        <f t="shared" si="91"/>
        <v>150.48385132812029</v>
      </c>
      <c r="K702">
        <f t="shared" si="94"/>
        <v>0</v>
      </c>
      <c r="L702" s="5">
        <f t="shared" si="98"/>
        <v>150.48385132812029</v>
      </c>
      <c r="O702" s="12"/>
    </row>
    <row r="703" spans="2:15" x14ac:dyDescent="0.2">
      <c r="B703">
        <f t="shared" si="99"/>
        <v>6.5264616883114313</v>
      </c>
      <c r="C703" s="18">
        <f t="shared" si="95"/>
        <v>0.62024042405049595</v>
      </c>
      <c r="D703" s="2">
        <f t="shared" si="92"/>
        <v>4.0479753651075976</v>
      </c>
      <c r="E703" s="18">
        <f t="shared" si="93"/>
        <v>23.765383091890012</v>
      </c>
      <c r="F703" s="20">
        <f t="shared" si="96"/>
        <v>11.882691545945004</v>
      </c>
      <c r="G703" s="20">
        <f t="shared" si="96"/>
        <v>11.859558879849631</v>
      </c>
      <c r="H703" s="20">
        <f t="shared" si="96"/>
        <v>-0.7</v>
      </c>
      <c r="I703" s="10">
        <f t="shared" si="97"/>
        <v>23.042250425794638</v>
      </c>
      <c r="J703" s="19">
        <f t="shared" si="91"/>
        <v>150.38436461642647</v>
      </c>
      <c r="K703">
        <f t="shared" si="94"/>
        <v>0</v>
      </c>
      <c r="L703" s="5">
        <f t="shared" si="98"/>
        <v>150.38436461642647</v>
      </c>
      <c r="O703" s="12"/>
    </row>
    <row r="704" spans="2:15" x14ac:dyDescent="0.2">
      <c r="B704">
        <f t="shared" si="99"/>
        <v>6.5214616883114314</v>
      </c>
      <c r="C704" s="18">
        <f t="shared" si="95"/>
        <v>0.62027916020663387</v>
      </c>
      <c r="D704" s="2">
        <f t="shared" si="92"/>
        <v>4.0451267793455514</v>
      </c>
      <c r="E704" s="18">
        <f t="shared" si="93"/>
        <v>23.767732538135526</v>
      </c>
      <c r="F704" s="20">
        <f t="shared" si="96"/>
        <v>11.883866269067763</v>
      </c>
      <c r="G704" s="20">
        <f t="shared" si="96"/>
        <v>11.860789067202651</v>
      </c>
      <c r="H704" s="20">
        <f t="shared" si="96"/>
        <v>-0.7</v>
      </c>
      <c r="I704" s="10">
        <f t="shared" si="97"/>
        <v>23.044655336270413</v>
      </c>
      <c r="J704" s="19">
        <f t="shared" si="91"/>
        <v>150.28483689582907</v>
      </c>
      <c r="K704">
        <f t="shared" si="94"/>
        <v>0</v>
      </c>
      <c r="L704" s="5">
        <f t="shared" si="98"/>
        <v>150.28483689582907</v>
      </c>
      <c r="O704" s="12"/>
    </row>
    <row r="705" spans="2:15" x14ac:dyDescent="0.2">
      <c r="B705">
        <f t="shared" si="99"/>
        <v>6.5164616883114315</v>
      </c>
      <c r="C705" s="18">
        <f t="shared" si="95"/>
        <v>0.62031783873746837</v>
      </c>
      <c r="D705" s="2">
        <f t="shared" si="92"/>
        <v>4.0422774307088618</v>
      </c>
      <c r="E705" s="18">
        <f t="shared" si="93"/>
        <v>23.770079679368905</v>
      </c>
      <c r="F705" s="20">
        <f t="shared" si="96"/>
        <v>11.885039839684454</v>
      </c>
      <c r="G705" s="20">
        <f t="shared" si="96"/>
        <v>11.862017819609976</v>
      </c>
      <c r="H705" s="20">
        <f t="shared" si="96"/>
        <v>-0.7</v>
      </c>
      <c r="I705" s="10">
        <f t="shared" si="97"/>
        <v>23.047057659294431</v>
      </c>
      <c r="J705" s="19">
        <f t="shared" si="91"/>
        <v>150.18526826509671</v>
      </c>
      <c r="K705">
        <f t="shared" si="94"/>
        <v>0</v>
      </c>
      <c r="L705" s="5">
        <f t="shared" si="98"/>
        <v>150.18526826509671</v>
      </c>
      <c r="O705" s="12"/>
    </row>
    <row r="706" spans="2:15" x14ac:dyDescent="0.2">
      <c r="B706">
        <f t="shared" si="99"/>
        <v>6.5114616883114316</v>
      </c>
      <c r="C706" s="18">
        <f t="shared" si="95"/>
        <v>0.62035645981419596</v>
      </c>
      <c r="D706" s="2">
        <f t="shared" si="92"/>
        <v>4.0394273211766469</v>
      </c>
      <c r="E706" s="18">
        <f t="shared" si="93"/>
        <v>23.772424522438008</v>
      </c>
      <c r="F706" s="20">
        <f t="shared" si="96"/>
        <v>11.886212261219006</v>
      </c>
      <c r="G706" s="20">
        <f t="shared" si="96"/>
        <v>11.86324514277079</v>
      </c>
      <c r="H706" s="20">
        <f t="shared" si="96"/>
        <v>-0.7</v>
      </c>
      <c r="I706" s="10">
        <f t="shared" si="97"/>
        <v>23.049457403989795</v>
      </c>
      <c r="J706" s="19">
        <f t="shared" si="91"/>
        <v>150.08565882244582</v>
      </c>
      <c r="K706">
        <f t="shared" si="94"/>
        <v>0</v>
      </c>
      <c r="L706" s="5">
        <f t="shared" si="98"/>
        <v>150.08565882244582</v>
      </c>
      <c r="O706" s="12"/>
    </row>
    <row r="707" spans="2:15" x14ac:dyDescent="0.2">
      <c r="B707">
        <f t="shared" si="99"/>
        <v>6.5064616883114317</v>
      </c>
      <c r="C707" s="18">
        <f t="shared" si="95"/>
        <v>0.62039502360725107</v>
      </c>
      <c r="D707" s="2">
        <f t="shared" si="92"/>
        <v>4.036576452719645</v>
      </c>
      <c r="E707" s="18">
        <f t="shared" si="93"/>
        <v>23.774767074160216</v>
      </c>
      <c r="F707" s="20">
        <f t="shared" si="96"/>
        <v>11.887383537080106</v>
      </c>
      <c r="G707" s="20">
        <f t="shared" si="96"/>
        <v>11.86447104234349</v>
      </c>
      <c r="H707" s="20">
        <f t="shared" si="96"/>
        <v>-0.7</v>
      </c>
      <c r="I707" s="10">
        <f t="shared" si="97"/>
        <v>23.051854579423598</v>
      </c>
      <c r="J707" s="19">
        <f t="shared" si="91"/>
        <v>149.98600866554608</v>
      </c>
      <c r="K707">
        <f t="shared" si="94"/>
        <v>0</v>
      </c>
      <c r="L707" s="5">
        <f t="shared" si="98"/>
        <v>149.98600866554608</v>
      </c>
      <c r="O707" s="12"/>
    </row>
    <row r="708" spans="2:15" x14ac:dyDescent="0.2">
      <c r="B708">
        <f t="shared" si="99"/>
        <v>6.5014616883114318</v>
      </c>
      <c r="C708" s="18">
        <f t="shared" si="95"/>
        <v>0.62043353028631099</v>
      </c>
      <c r="D708" s="2">
        <f t="shared" si="92"/>
        <v>4.0337248273002615</v>
      </c>
      <c r="E708" s="18">
        <f t="shared" si="93"/>
        <v>23.777107341322612</v>
      </c>
      <c r="F708" s="20">
        <f t="shared" si="96"/>
        <v>11.888553670661306</v>
      </c>
      <c r="G708" s="20">
        <f t="shared" si="96"/>
        <v>11.865695523946169</v>
      </c>
      <c r="H708" s="20">
        <f t="shared" si="96"/>
        <v>-0.7</v>
      </c>
      <c r="I708" s="10">
        <f t="shared" si="97"/>
        <v>23.054249194607475</v>
      </c>
      <c r="J708" s="19">
        <f t="shared" si="91"/>
        <v>149.88631789152518</v>
      </c>
      <c r="K708">
        <f t="shared" si="94"/>
        <v>0</v>
      </c>
      <c r="L708" s="5">
        <f t="shared" si="98"/>
        <v>149.88631789152518</v>
      </c>
      <c r="O708" s="12"/>
    </row>
    <row r="709" spans="2:15" x14ac:dyDescent="0.2">
      <c r="B709">
        <f t="shared" si="99"/>
        <v>6.4964616883114319</v>
      </c>
      <c r="C709" s="18">
        <f t="shared" si="95"/>
        <v>0.62047198002030024</v>
      </c>
      <c r="D709" s="2">
        <f t="shared" si="92"/>
        <v>4.0308724468726167</v>
      </c>
      <c r="E709" s="18">
        <f t="shared" si="93"/>
        <v>23.779445330682179</v>
      </c>
      <c r="F709" s="20">
        <f t="shared" si="96"/>
        <v>11.88972266534109</v>
      </c>
      <c r="G709" s="20">
        <f t="shared" si="96"/>
        <v>11.866918593157038</v>
      </c>
      <c r="H709" s="20">
        <f t="shared" si="96"/>
        <v>-0.7</v>
      </c>
      <c r="I709" s="10">
        <f t="shared" si="97"/>
        <v>23.056641258498129</v>
      </c>
      <c r="J709" s="19">
        <f t="shared" si="91"/>
        <v>149.78658659697376</v>
      </c>
      <c r="K709">
        <f t="shared" si="94"/>
        <v>0</v>
      </c>
      <c r="L709" s="5">
        <f t="shared" si="98"/>
        <v>149.78658659697376</v>
      </c>
      <c r="O709" s="12"/>
    </row>
    <row r="710" spans="2:15" x14ac:dyDescent="0.2">
      <c r="B710">
        <f t="shared" si="99"/>
        <v>6.491461688311432</v>
      </c>
      <c r="C710" s="18">
        <f t="shared" si="95"/>
        <v>0.62051037297739509</v>
      </c>
      <c r="D710" s="2">
        <f t="shared" si="92"/>
        <v>4.0280193133825977</v>
      </c>
      <c r="E710" s="18">
        <f t="shared" si="93"/>
        <v>23.781781048965975</v>
      </c>
      <c r="F710" s="20">
        <f t="shared" si="96"/>
        <v>11.890890524482987</v>
      </c>
      <c r="G710" s="20">
        <f t="shared" si="96"/>
        <v>11.868140255514911</v>
      </c>
      <c r="H710" s="20">
        <f t="shared" si="96"/>
        <v>-0.7</v>
      </c>
      <c r="I710" s="10">
        <f t="shared" si="97"/>
        <v>23.059030779997901</v>
      </c>
      <c r="J710" s="19">
        <f t="shared" si="91"/>
        <v>149.68681487795044</v>
      </c>
      <c r="K710">
        <f t="shared" si="94"/>
        <v>0</v>
      </c>
      <c r="L710" s="5">
        <f t="shared" si="98"/>
        <v>149.68681487795044</v>
      </c>
      <c r="O710" s="12"/>
    </row>
    <row r="711" spans="2:15" x14ac:dyDescent="0.2">
      <c r="B711">
        <f t="shared" si="99"/>
        <v>6.4864616883114321</v>
      </c>
      <c r="C711" s="18">
        <f t="shared" si="95"/>
        <v>0.62054870932502781</v>
      </c>
      <c r="D711" s="2">
        <f t="shared" si="92"/>
        <v>4.0251654287678997</v>
      </c>
      <c r="E711" s="18">
        <f t="shared" si="93"/>
        <v>23.784114502871283</v>
      </c>
      <c r="F711" s="20">
        <f t="shared" si="96"/>
        <v>11.892057251435642</v>
      </c>
      <c r="G711" s="20">
        <f t="shared" si="96"/>
        <v>11.869360516519613</v>
      </c>
      <c r="H711" s="20">
        <f t="shared" si="96"/>
        <v>-0.7</v>
      </c>
      <c r="I711" s="10">
        <f t="shared" si="97"/>
        <v>23.061417767955255</v>
      </c>
      <c r="J711" s="19">
        <f t="shared" si="91"/>
        <v>149.58700282998632</v>
      </c>
      <c r="K711">
        <f t="shared" si="94"/>
        <v>0</v>
      </c>
      <c r="L711" s="5">
        <f t="shared" si="98"/>
        <v>149.58700282998632</v>
      </c>
      <c r="O711" s="12"/>
    </row>
    <row r="712" spans="2:15" x14ac:dyDescent="0.2">
      <c r="B712">
        <f t="shared" si="99"/>
        <v>6.4814616883114322</v>
      </c>
      <c r="C712" s="18">
        <f t="shared" si="95"/>
        <v>0.62058698922989097</v>
      </c>
      <c r="D712" s="2">
        <f t="shared" si="92"/>
        <v>4.0223107949580781</v>
      </c>
      <c r="E712" s="18">
        <f t="shared" si="93"/>
        <v>23.786445699065808</v>
      </c>
      <c r="F712" s="20">
        <f t="shared" si="96"/>
        <v>11.893222849532904</v>
      </c>
      <c r="G712" s="20">
        <f t="shared" si="96"/>
        <v>11.87057938163243</v>
      </c>
      <c r="H712" s="20">
        <f t="shared" si="96"/>
        <v>-0.7</v>
      </c>
      <c r="I712" s="10">
        <f t="shared" si="97"/>
        <v>23.063802231165337</v>
      </c>
      <c r="J712" s="19">
        <f t="shared" si="91"/>
        <v>149.48715054808986</v>
      </c>
      <c r="K712">
        <f t="shared" si="94"/>
        <v>0</v>
      </c>
      <c r="L712" s="5">
        <f t="shared" si="98"/>
        <v>149.48715054808986</v>
      </c>
      <c r="O712" s="12"/>
    </row>
    <row r="713" spans="2:15" x14ac:dyDescent="0.2">
      <c r="B713">
        <f t="shared" si="99"/>
        <v>6.4764616883114323</v>
      </c>
      <c r="C713" s="18">
        <f t="shared" si="95"/>
        <v>0.62062521285794225</v>
      </c>
      <c r="D713" s="2">
        <f t="shared" si="92"/>
        <v>4.0194554138745904</v>
      </c>
      <c r="E713" s="18">
        <f t="shared" si="93"/>
        <v>23.78877464418786</v>
      </c>
      <c r="F713" s="20">
        <f t="shared" si="96"/>
        <v>11.89438732209393</v>
      </c>
      <c r="G713" s="20">
        <f t="shared" si="96"/>
        <v>11.871796856276532</v>
      </c>
      <c r="H713" s="20">
        <f t="shared" si="96"/>
        <v>-0.7</v>
      </c>
      <c r="I713" s="10">
        <f t="shared" si="97"/>
        <v>23.066184178370463</v>
      </c>
      <c r="J713" s="19">
        <f t="shared" si="91"/>
        <v>149.38725812675162</v>
      </c>
      <c r="K713">
        <f t="shared" si="94"/>
        <v>0</v>
      </c>
      <c r="L713" s="5">
        <f t="shared" si="98"/>
        <v>149.38725812675162</v>
      </c>
      <c r="O713" s="12"/>
    </row>
    <row r="714" spans="2:15" x14ac:dyDescent="0.2">
      <c r="B714">
        <f t="shared" si="99"/>
        <v>6.4714616883114324</v>
      </c>
      <c r="C714" s="18">
        <f t="shared" si="95"/>
        <v>0.62066338037440838</v>
      </c>
      <c r="D714" s="2">
        <f t="shared" si="92"/>
        <v>4.01659928743085</v>
      </c>
      <c r="E714" s="18">
        <f t="shared" si="93"/>
        <v>23.79110134484651</v>
      </c>
      <c r="F714" s="20">
        <f t="shared" si="96"/>
        <v>11.895550672423251</v>
      </c>
      <c r="G714" s="20">
        <f t="shared" si="96"/>
        <v>11.87301294583739</v>
      </c>
      <c r="H714" s="20">
        <f t="shared" si="96"/>
        <v>-0.7</v>
      </c>
      <c r="I714" s="10">
        <f t="shared" si="97"/>
        <v>23.068563618260644</v>
      </c>
      <c r="J714" s="19">
        <f t="shared" si="91"/>
        <v>149.28732565994872</v>
      </c>
      <c r="K714">
        <f t="shared" si="94"/>
        <v>0</v>
      </c>
      <c r="L714" s="5">
        <f t="shared" si="98"/>
        <v>149.28732565994872</v>
      </c>
      <c r="O714" s="12"/>
    </row>
    <row r="715" spans="2:15" x14ac:dyDescent="0.2">
      <c r="B715">
        <f t="shared" si="99"/>
        <v>6.4664616883114325</v>
      </c>
      <c r="C715" s="18">
        <f t="shared" si="95"/>
        <v>0.62070149194378932</v>
      </c>
      <c r="D715" s="2">
        <f t="shared" si="92"/>
        <v>4.0137424175322609</v>
      </c>
      <c r="E715" s="18">
        <f t="shared" si="93"/>
        <v>23.793425807621741</v>
      </c>
      <c r="F715" s="20">
        <f t="shared" si="96"/>
        <v>11.896712903810872</v>
      </c>
      <c r="G715" s="20">
        <f t="shared" si="96"/>
        <v>11.874227655663198</v>
      </c>
      <c r="H715" s="20">
        <f t="shared" si="96"/>
        <v>-0.7</v>
      </c>
      <c r="I715" s="10">
        <f t="shared" si="97"/>
        <v>23.070940559474071</v>
      </c>
      <c r="J715" s="19">
        <f t="shared" si="91"/>
        <v>149.1873532411494</v>
      </c>
      <c r="K715">
        <f t="shared" si="94"/>
        <v>0</v>
      </c>
      <c r="L715" s="5">
        <f t="shared" si="98"/>
        <v>149.1873532411494</v>
      </c>
      <c r="O715" s="12"/>
    </row>
    <row r="716" spans="2:15" x14ac:dyDescent="0.2">
      <c r="B716">
        <f t="shared" si="99"/>
        <v>6.4614616883114326</v>
      </c>
      <c r="C716" s="18">
        <f t="shared" si="95"/>
        <v>0.62073954772986295</v>
      </c>
      <c r="D716" s="2">
        <f t="shared" si="92"/>
        <v>4.010884806076275</v>
      </c>
      <c r="E716" s="18">
        <f t="shared" si="93"/>
        <v>23.795748039064687</v>
      </c>
      <c r="F716" s="20">
        <f t="shared" si="96"/>
        <v>11.897874019532347</v>
      </c>
      <c r="G716" s="20">
        <f t="shared" si="96"/>
        <v>11.875440991065263</v>
      </c>
      <c r="H716" s="20">
        <f t="shared" si="96"/>
        <v>-0.7</v>
      </c>
      <c r="I716" s="10">
        <f t="shared" si="97"/>
        <v>23.073315010597611</v>
      </c>
      <c r="J716" s="19">
        <f t="shared" si="91"/>
        <v>149.08734096331756</v>
      </c>
      <c r="K716">
        <f t="shared" si="94"/>
        <v>0</v>
      </c>
      <c r="L716" s="5">
        <f t="shared" si="98"/>
        <v>149.08734096331756</v>
      </c>
      <c r="O716" s="12"/>
    </row>
    <row r="717" spans="2:15" x14ac:dyDescent="0.2">
      <c r="B717">
        <f t="shared" si="99"/>
        <v>6.4564616883114327</v>
      </c>
      <c r="C717" s="18">
        <f t="shared" si="95"/>
        <v>0.62077754789568895</v>
      </c>
      <c r="D717" s="2">
        <f t="shared" si="92"/>
        <v>4.0080264549524314</v>
      </c>
      <c r="E717" s="18">
        <f t="shared" si="93"/>
        <v>23.798068045697729</v>
      </c>
      <c r="F717" s="20">
        <f t="shared" si="96"/>
        <v>11.899034022848866</v>
      </c>
      <c r="G717" s="20">
        <f t="shared" si="96"/>
        <v>11.876652957318424</v>
      </c>
      <c r="H717" s="20">
        <f t="shared" si="96"/>
        <v>-0.7</v>
      </c>
      <c r="I717" s="10">
        <f t="shared" si="97"/>
        <v>23.075686980167291</v>
      </c>
      <c r="J717" s="19">
        <f t="shared" si="91"/>
        <v>148.98728891891705</v>
      </c>
      <c r="K717">
        <f t="shared" si="94"/>
        <v>0</v>
      </c>
      <c r="L717" s="5">
        <f t="shared" si="98"/>
        <v>148.98728891891705</v>
      </c>
      <c r="O717" s="12"/>
    </row>
    <row r="718" spans="2:15" x14ac:dyDescent="0.2">
      <c r="B718">
        <f t="shared" si="99"/>
        <v>6.4514616883114329</v>
      </c>
      <c r="C718" s="18">
        <f t="shared" si="95"/>
        <v>0.62081549260361302</v>
      </c>
      <c r="D718" s="2">
        <f t="shared" si="92"/>
        <v>4.0051673660423992</v>
      </c>
      <c r="E718" s="18">
        <f t="shared" si="93"/>
        <v>23.800385834014691</v>
      </c>
      <c r="F718" s="20">
        <f t="shared" si="96"/>
        <v>11.900192917007347</v>
      </c>
      <c r="G718" s="20">
        <f t="shared" si="96"/>
        <v>11.87786355966143</v>
      </c>
      <c r="H718" s="20">
        <f t="shared" si="96"/>
        <v>-0.7</v>
      </c>
      <c r="I718" s="10">
        <f t="shared" si="97"/>
        <v>23.078056476668777</v>
      </c>
      <c r="J718" s="19">
        <f t="shared" si="91"/>
        <v>148.88719719991616</v>
      </c>
      <c r="K718">
        <f t="shared" si="94"/>
        <v>0</v>
      </c>
      <c r="L718" s="5">
        <f t="shared" si="98"/>
        <v>148.88719719991616</v>
      </c>
      <c r="O718" s="12"/>
    </row>
    <row r="719" spans="2:15" x14ac:dyDescent="0.2">
      <c r="B719">
        <f t="shared" si="99"/>
        <v>6.446461688311433</v>
      </c>
      <c r="C719" s="18">
        <f t="shared" si="95"/>
        <v>0.62085338201527118</v>
      </c>
      <c r="D719" s="2">
        <f t="shared" si="92"/>
        <v>4.002307541220028</v>
      </c>
      <c r="E719" s="18">
        <f t="shared" si="93"/>
        <v>23.802701410481021</v>
      </c>
      <c r="F719" s="20">
        <f t="shared" si="96"/>
        <v>11.90135070524051</v>
      </c>
      <c r="G719" s="20">
        <f t="shared" si="96"/>
        <v>11.879072803297351</v>
      </c>
      <c r="H719" s="20">
        <f t="shared" si="96"/>
        <v>-0.7</v>
      </c>
      <c r="I719" s="10">
        <f t="shared" si="97"/>
        <v>23.080423508537862</v>
      </c>
      <c r="J719" s="19">
        <f t="shared" si="91"/>
        <v>148.78706589779188</v>
      </c>
      <c r="K719">
        <f t="shared" si="94"/>
        <v>0</v>
      </c>
      <c r="L719" s="5">
        <f t="shared" si="98"/>
        <v>148.78706589779188</v>
      </c>
      <c r="O719" s="12"/>
    </row>
    <row r="720" spans="2:15" x14ac:dyDescent="0.2">
      <c r="B720">
        <f t="shared" si="99"/>
        <v>6.4414616883114331</v>
      </c>
      <c r="C720" s="18">
        <f t="shared" si="95"/>
        <v>0.62089121629159383</v>
      </c>
      <c r="D720" s="2">
        <f t="shared" si="92"/>
        <v>3.999446982351389</v>
      </c>
      <c r="E720" s="18">
        <f t="shared" si="93"/>
        <v>23.80501478153392</v>
      </c>
      <c r="F720" s="20">
        <f t="shared" si="96"/>
        <v>11.902507390766962</v>
      </c>
      <c r="G720" s="20">
        <f t="shared" si="96"/>
        <v>11.880280693393933</v>
      </c>
      <c r="H720" s="20">
        <f t="shared" si="96"/>
        <v>-0.7</v>
      </c>
      <c r="I720" s="10">
        <f t="shared" si="97"/>
        <v>23.082788084160896</v>
      </c>
      <c r="J720" s="19">
        <f t="shared" si="91"/>
        <v>148.68689510353408</v>
      </c>
      <c r="K720">
        <f t="shared" si="94"/>
        <v>0</v>
      </c>
      <c r="L720" s="5">
        <f t="shared" si="98"/>
        <v>148.68689510353408</v>
      </c>
      <c r="O720" s="12"/>
    </row>
    <row r="721" spans="2:15" x14ac:dyDescent="0.2">
      <c r="B721">
        <f t="shared" si="99"/>
        <v>6.4364616883114332</v>
      </c>
      <c r="C721" s="18">
        <f t="shared" si="95"/>
        <v>0.62092899559280978</v>
      </c>
      <c r="D721" s="2">
        <f t="shared" si="92"/>
        <v>3.9965856912948188</v>
      </c>
      <c r="E721" s="18">
        <f t="shared" si="93"/>
        <v>23.807325953582563</v>
      </c>
      <c r="F721" s="20">
        <f t="shared" si="96"/>
        <v>11.903662976791281</v>
      </c>
      <c r="G721" s="20">
        <f t="shared" si="96"/>
        <v>11.881487235083998</v>
      </c>
      <c r="H721" s="20">
        <f t="shared" si="96"/>
        <v>-0.7</v>
      </c>
      <c r="I721" s="10">
        <f t="shared" si="97"/>
        <v>23.08515021187528</v>
      </c>
      <c r="J721" s="19">
        <f t="shared" si="91"/>
        <v>148.58668490764981</v>
      </c>
      <c r="K721">
        <f t="shared" si="94"/>
        <v>0</v>
      </c>
      <c r="L721" s="5">
        <f t="shared" si="98"/>
        <v>148.58668490764981</v>
      </c>
      <c r="O721" s="12"/>
    </row>
    <row r="722" spans="2:15" x14ac:dyDescent="0.2">
      <c r="B722">
        <f t="shared" si="99"/>
        <v>6.4314616883114333</v>
      </c>
      <c r="C722" s="18">
        <f t="shared" si="95"/>
        <v>0.62096672007845055</v>
      </c>
      <c r="D722" s="2">
        <f t="shared" si="92"/>
        <v>3.9937236699009646</v>
      </c>
      <c r="E722" s="18">
        <f t="shared" si="93"/>
        <v>23.809634933008191</v>
      </c>
      <c r="F722" s="20">
        <f t="shared" si="96"/>
        <v>11.904817466504097</v>
      </c>
      <c r="G722" s="20">
        <f t="shared" si="96"/>
        <v>11.882692433465801</v>
      </c>
      <c r="H722" s="20">
        <f t="shared" si="96"/>
        <v>-0.7</v>
      </c>
      <c r="I722" s="10">
        <f t="shared" si="97"/>
        <v>23.087509899969898</v>
      </c>
      <c r="J722" s="19">
        <f t="shared" si="91"/>
        <v>148.48643540016732</v>
      </c>
      <c r="K722">
        <f t="shared" si="94"/>
        <v>0</v>
      </c>
      <c r="L722" s="5">
        <f t="shared" si="98"/>
        <v>148.48643540016732</v>
      </c>
      <c r="O722" s="12"/>
    </row>
    <row r="723" spans="2:15" x14ac:dyDescent="0.2">
      <c r="B723">
        <f t="shared" si="99"/>
        <v>6.4264616883114334</v>
      </c>
      <c r="C723" s="18">
        <f t="shared" si="95"/>
        <v>0.62100438990735407</v>
      </c>
      <c r="D723" s="2">
        <f t="shared" si="92"/>
        <v>3.9908609200128264</v>
      </c>
      <c r="E723" s="18">
        <f t="shared" si="93"/>
        <v>23.811941726164335</v>
      </c>
      <c r="F723" s="20">
        <f t="shared" si="96"/>
        <v>11.905970863082167</v>
      </c>
      <c r="G723" s="20">
        <f t="shared" si="96"/>
        <v>11.883896293603401</v>
      </c>
      <c r="H723" s="20">
        <f t="shared" si="96"/>
        <v>-0.7</v>
      </c>
      <c r="I723" s="10">
        <f t="shared" si="97"/>
        <v>23.089867156685568</v>
      </c>
      <c r="J723" s="19">
        <f t="shared" ref="J723:J786" si="100">B723*I723</f>
        <v>148.38614667064024</v>
      </c>
      <c r="K723">
        <f t="shared" si="94"/>
        <v>0</v>
      </c>
      <c r="L723" s="5">
        <f t="shared" si="98"/>
        <v>148.38614667064024</v>
      </c>
      <c r="O723" s="12"/>
    </row>
    <row r="724" spans="2:15" x14ac:dyDescent="0.2">
      <c r="B724">
        <f t="shared" si="99"/>
        <v>6.4214616883114335</v>
      </c>
      <c r="C724" s="18">
        <f t="shared" si="95"/>
        <v>0.62104200523766884</v>
      </c>
      <c r="D724" s="2">
        <f t="shared" ref="D724:D787" si="101">B724*C724</f>
        <v>3.9879974434657992</v>
      </c>
      <c r="E724" s="18">
        <f t="shared" ref="E724:E787" si="102">$E$15*(C724-(B724*$C$12))</f>
        <v>23.814246339376925</v>
      </c>
      <c r="F724" s="20">
        <f t="shared" si="96"/>
        <v>11.907123169688463</v>
      </c>
      <c r="G724" s="20">
        <f t="shared" si="96"/>
        <v>11.885098820527022</v>
      </c>
      <c r="H724" s="20">
        <f t="shared" si="96"/>
        <v>-0.7</v>
      </c>
      <c r="I724" s="10">
        <f t="shared" si="97"/>
        <v>23.092221990215485</v>
      </c>
      <c r="J724" s="19">
        <f t="shared" si="100"/>
        <v>148.28581880815153</v>
      </c>
      <c r="K724">
        <f t="shared" ref="K724:K787" si="103">IF(I724&gt;$L$15,J724,0)</f>
        <v>0</v>
      </c>
      <c r="L724" s="5">
        <f t="shared" si="98"/>
        <v>148.28581880815153</v>
      </c>
      <c r="O724" s="12"/>
    </row>
    <row r="725" spans="2:15" x14ac:dyDescent="0.2">
      <c r="B725">
        <f t="shared" si="99"/>
        <v>6.4164616883114336</v>
      </c>
      <c r="C725" s="18">
        <f t="shared" ref="C725:C788" si="104">$C$10*LN((-B725+$C$5)/$C$11)</f>
        <v>0.62107956622685834</v>
      </c>
      <c r="D725" s="2">
        <f t="shared" si="101"/>
        <v>3.9851332420877204</v>
      </c>
      <c r="E725" s="18">
        <f t="shared" si="102"/>
        <v>23.816548778944508</v>
      </c>
      <c r="F725" s="20">
        <f t="shared" ref="F725:H788" si="105">IF($B725&lt;F$17,(F$12*$C$10*LN((-$B725+F$17)/$C$11))+(($E$14-F$12)*$C$10*LN((-$B725+$C$5)/$C$11))-$C$12*$E$14*$B725,-$C$13)</f>
        <v>11.908274389472252</v>
      </c>
      <c r="G725" s="20">
        <f t="shared" si="105"/>
        <v>11.88630001923341</v>
      </c>
      <c r="H725" s="20">
        <f t="shared" si="105"/>
        <v>-0.7</v>
      </c>
      <c r="I725" s="10">
        <f t="shared" ref="I725:I788" si="106">F725+G725+H725</f>
        <v>23.094574408705665</v>
      </c>
      <c r="J725" s="19">
        <f t="shared" si="100"/>
        <v>148.18545190131758</v>
      </c>
      <c r="K725">
        <f t="shared" si="103"/>
        <v>0</v>
      </c>
      <c r="L725" s="5">
        <f t="shared" ref="L725:L788" si="107">IF(I725&lt;$L$15,J725,0)</f>
        <v>148.18545190131758</v>
      </c>
      <c r="O725" s="12"/>
    </row>
    <row r="726" spans="2:15" x14ac:dyDescent="0.2">
      <c r="B726">
        <f t="shared" si="99"/>
        <v>6.4114616883114337</v>
      </c>
      <c r="C726" s="18">
        <f t="shared" si="104"/>
        <v>0.62111707303170394</v>
      </c>
      <c r="D726" s="2">
        <f t="shared" si="101"/>
        <v>3.9822683176989044</v>
      </c>
      <c r="E726" s="18">
        <f t="shared" si="102"/>
        <v>23.818849051138326</v>
      </c>
      <c r="F726" s="20">
        <f t="shared" si="105"/>
        <v>11.909424525569163</v>
      </c>
      <c r="G726" s="20">
        <f t="shared" si="105"/>
        <v>11.887499894686172</v>
      </c>
      <c r="H726" s="20">
        <f t="shared" si="105"/>
        <v>-0.7</v>
      </c>
      <c r="I726" s="10">
        <f t="shared" si="106"/>
        <v>23.096924420255338</v>
      </c>
      <c r="J726" s="19">
        <f t="shared" si="100"/>
        <v>148.08504603829186</v>
      </c>
      <c r="K726">
        <f t="shared" si="103"/>
        <v>0</v>
      </c>
      <c r="L726" s="5">
        <f t="shared" si="107"/>
        <v>148.08504603829186</v>
      </c>
      <c r="O726" s="12"/>
    </row>
    <row r="727" spans="2:15" x14ac:dyDescent="0.2">
      <c r="B727">
        <f t="shared" si="99"/>
        <v>6.4064616883114338</v>
      </c>
      <c r="C727" s="18">
        <f t="shared" si="104"/>
        <v>0.62115452580831021</v>
      </c>
      <c r="D727" s="2">
        <f t="shared" si="101"/>
        <v>3.9794026721121951</v>
      </c>
      <c r="E727" s="18">
        <f t="shared" si="102"/>
        <v>23.821147162202578</v>
      </c>
      <c r="F727" s="20">
        <f t="shared" si="105"/>
        <v>11.910573581101289</v>
      </c>
      <c r="G727" s="20">
        <f t="shared" si="105"/>
        <v>11.888698451816143</v>
      </c>
      <c r="H727" s="20">
        <f t="shared" si="105"/>
        <v>-0.7</v>
      </c>
      <c r="I727" s="10">
        <f t="shared" si="106"/>
        <v>23.099272032917433</v>
      </c>
      <c r="J727" s="19">
        <f t="shared" si="100"/>
        <v>147.98460130676929</v>
      </c>
      <c r="K727">
        <f t="shared" si="103"/>
        <v>0</v>
      </c>
      <c r="L727" s="5">
        <f t="shared" si="107"/>
        <v>147.98460130676929</v>
      </c>
      <c r="O727" s="12"/>
    </row>
    <row r="728" spans="2:15" x14ac:dyDescent="0.2">
      <c r="B728">
        <f t="shared" si="99"/>
        <v>6.4014616883114339</v>
      </c>
      <c r="C728" s="18">
        <f t="shared" si="104"/>
        <v>0.6211919247121076</v>
      </c>
      <c r="D728" s="2">
        <f t="shared" si="101"/>
        <v>3.9765363071329975</v>
      </c>
      <c r="E728" s="18">
        <f t="shared" si="102"/>
        <v>23.823443118354476</v>
      </c>
      <c r="F728" s="20">
        <f t="shared" si="105"/>
        <v>11.911721559177236</v>
      </c>
      <c r="G728" s="20">
        <f t="shared" si="105"/>
        <v>11.889895695521691</v>
      </c>
      <c r="H728" s="20">
        <f t="shared" si="105"/>
        <v>-0.7</v>
      </c>
      <c r="I728" s="10">
        <f t="shared" si="106"/>
        <v>23.101617254698926</v>
      </c>
      <c r="J728" s="19">
        <f t="shared" si="100"/>
        <v>147.88411779398953</v>
      </c>
      <c r="K728">
        <f t="shared" si="103"/>
        <v>0</v>
      </c>
      <c r="L728" s="5">
        <f t="shared" si="107"/>
        <v>147.88411779398953</v>
      </c>
      <c r="O728" s="12"/>
    </row>
    <row r="729" spans="2:15" x14ac:dyDescent="0.2">
      <c r="B729">
        <f t="shared" si="99"/>
        <v>6.396461688311434</v>
      </c>
      <c r="C729" s="18">
        <f t="shared" si="104"/>
        <v>0.62122926989785676</v>
      </c>
      <c r="D729" s="2">
        <f t="shared" si="101"/>
        <v>3.9736692245593246</v>
      </c>
      <c r="E729" s="18">
        <f t="shared" si="102"/>
        <v>23.82573692578444</v>
      </c>
      <c r="F729" s="20">
        <f t="shared" si="105"/>
        <v>11.912868462892222</v>
      </c>
      <c r="G729" s="20">
        <f t="shared" si="105"/>
        <v>11.891091630669088</v>
      </c>
      <c r="H729" s="20">
        <f t="shared" si="105"/>
        <v>-0.7</v>
      </c>
      <c r="I729" s="10">
        <f t="shared" si="106"/>
        <v>23.103960093561309</v>
      </c>
      <c r="J729" s="19">
        <f t="shared" si="100"/>
        <v>147.78359558674117</v>
      </c>
      <c r="K729">
        <f t="shared" si="103"/>
        <v>0</v>
      </c>
      <c r="L729" s="5">
        <f t="shared" si="107"/>
        <v>147.78359558674117</v>
      </c>
      <c r="O729" s="12"/>
    </row>
    <row r="730" spans="2:15" x14ac:dyDescent="0.2">
      <c r="B730">
        <f t="shared" si="99"/>
        <v>6.3914616883114341</v>
      </c>
      <c r="C730" s="18">
        <f t="shared" si="104"/>
        <v>0.62126656151965287</v>
      </c>
      <c r="D730" s="2">
        <f t="shared" si="101"/>
        <v>3.9708014261818398</v>
      </c>
      <c r="E730" s="18">
        <f t="shared" si="102"/>
        <v>23.828028590656288</v>
      </c>
      <c r="F730" s="20">
        <f t="shared" si="105"/>
        <v>11.914014295328142</v>
      </c>
      <c r="G730" s="20">
        <f t="shared" si="105"/>
        <v>11.892286262092815</v>
      </c>
      <c r="H730" s="20">
        <f t="shared" si="105"/>
        <v>-0.7</v>
      </c>
      <c r="I730" s="10">
        <f t="shared" si="106"/>
        <v>23.106300557420958</v>
      </c>
      <c r="J730" s="19">
        <f t="shared" si="100"/>
        <v>147.68303477136519</v>
      </c>
      <c r="K730">
        <f t="shared" si="103"/>
        <v>0</v>
      </c>
      <c r="L730" s="5">
        <f t="shared" si="107"/>
        <v>147.68303477136519</v>
      </c>
      <c r="O730" s="12"/>
    </row>
    <row r="731" spans="2:15" x14ac:dyDescent="0.2">
      <c r="B731">
        <f t="shared" si="99"/>
        <v>6.3864616883114342</v>
      </c>
      <c r="C731" s="18">
        <f t="shared" si="104"/>
        <v>0.62130379973092875</v>
      </c>
      <c r="D731" s="2">
        <f t="shared" si="101"/>
        <v>3.9679329137838963</v>
      </c>
      <c r="E731" s="18">
        <f t="shared" si="102"/>
        <v>23.830318119107318</v>
      </c>
      <c r="F731" s="20">
        <f t="shared" si="105"/>
        <v>11.915159059553661</v>
      </c>
      <c r="G731" s="20">
        <f t="shared" si="105"/>
        <v>11.893479594595902</v>
      </c>
      <c r="H731" s="20">
        <f t="shared" si="105"/>
        <v>-0.7</v>
      </c>
      <c r="I731" s="10">
        <f t="shared" si="106"/>
        <v>23.108638654149562</v>
      </c>
      <c r="J731" s="19">
        <f t="shared" si="100"/>
        <v>147.58243543375889</v>
      </c>
      <c r="K731">
        <f t="shared" si="103"/>
        <v>0</v>
      </c>
      <c r="L731" s="5">
        <f t="shared" si="107"/>
        <v>147.58243543375889</v>
      </c>
      <c r="O731" s="12"/>
    </row>
    <row r="732" spans="2:15" x14ac:dyDescent="0.2">
      <c r="B732">
        <f t="shared" si="99"/>
        <v>6.3814616883114343</v>
      </c>
      <c r="C732" s="18">
        <f t="shared" si="104"/>
        <v>0.62134098468445864</v>
      </c>
      <c r="D732" s="2">
        <f t="shared" si="101"/>
        <v>3.9650636891415747</v>
      </c>
      <c r="E732" s="18">
        <f t="shared" si="102"/>
        <v>23.832605517248517</v>
      </c>
      <c r="F732" s="20">
        <f t="shared" si="105"/>
        <v>11.916302758624257</v>
      </c>
      <c r="G732" s="20">
        <f t="shared" si="105"/>
        <v>11.894671632950233</v>
      </c>
      <c r="H732" s="20">
        <f t="shared" si="105"/>
        <v>-0.7</v>
      </c>
      <c r="I732" s="10">
        <f t="shared" si="106"/>
        <v>23.110974391574491</v>
      </c>
      <c r="J732" s="19">
        <f t="shared" si="100"/>
        <v>147.48179765937928</v>
      </c>
      <c r="K732">
        <f t="shared" si="103"/>
        <v>0</v>
      </c>
      <c r="L732" s="5">
        <f t="shared" si="107"/>
        <v>147.48179765937928</v>
      </c>
      <c r="O732" s="12"/>
    </row>
    <row r="733" spans="2:15" x14ac:dyDescent="0.2">
      <c r="B733">
        <f t="shared" si="99"/>
        <v>6.3764616883114345</v>
      </c>
      <c r="C733" s="18">
        <f t="shared" si="104"/>
        <v>0.62137811653236263</v>
      </c>
      <c r="D733" s="2">
        <f t="shared" si="101"/>
        <v>3.9621937540237284</v>
      </c>
      <c r="E733" s="18">
        <f t="shared" si="102"/>
        <v>23.834890791164675</v>
      </c>
      <c r="F733" s="20">
        <f t="shared" si="105"/>
        <v>11.917445395582339</v>
      </c>
      <c r="G733" s="20">
        <f t="shared" si="105"/>
        <v>11.89586238189688</v>
      </c>
      <c r="H733" s="20">
        <f t="shared" si="105"/>
        <v>-0.7</v>
      </c>
      <c r="I733" s="10">
        <f t="shared" si="106"/>
        <v>23.113307777479218</v>
      </c>
      <c r="J733" s="19">
        <f t="shared" si="100"/>
        <v>147.38112153324695</v>
      </c>
      <c r="K733">
        <f t="shared" si="103"/>
        <v>0</v>
      </c>
      <c r="L733" s="5">
        <f t="shared" si="107"/>
        <v>147.38112153324695</v>
      </c>
      <c r="O733" s="12"/>
    </row>
    <row r="734" spans="2:15" x14ac:dyDescent="0.2">
      <c r="B734">
        <f t="shared" si="99"/>
        <v>6.3714616883114346</v>
      </c>
      <c r="C734" s="18">
        <f t="shared" si="104"/>
        <v>0.62141519542610979</v>
      </c>
      <c r="D734" s="2">
        <f t="shared" si="101"/>
        <v>3.9593231101920217</v>
      </c>
      <c r="E734" s="18">
        <f t="shared" si="102"/>
        <v>23.837173946914561</v>
      </c>
      <c r="F734" s="20">
        <f t="shared" si="105"/>
        <v>11.918586973457282</v>
      </c>
      <c r="G734" s="20">
        <f t="shared" si="105"/>
        <v>11.897051846146395</v>
      </c>
      <c r="H734" s="20">
        <f t="shared" si="105"/>
        <v>-0.7</v>
      </c>
      <c r="I734" s="10">
        <f t="shared" si="106"/>
        <v>23.115638819603678</v>
      </c>
      <c r="J734" s="19">
        <f t="shared" si="100"/>
        <v>147.28040713994938</v>
      </c>
      <c r="K734">
        <f t="shared" si="103"/>
        <v>0</v>
      </c>
      <c r="L734" s="5">
        <f t="shared" si="107"/>
        <v>147.28040713994938</v>
      </c>
      <c r="O734" s="12"/>
    </row>
    <row r="735" spans="2:15" x14ac:dyDescent="0.2">
      <c r="B735">
        <f t="shared" si="99"/>
        <v>6.3664616883114347</v>
      </c>
      <c r="C735" s="18">
        <f t="shared" si="104"/>
        <v>0.62145222151652224</v>
      </c>
      <c r="D735" s="2">
        <f t="shared" si="101"/>
        <v>3.95645175940097</v>
      </c>
      <c r="E735" s="18">
        <f t="shared" si="102"/>
        <v>23.83945499053106</v>
      </c>
      <c r="F735" s="20">
        <f t="shared" si="105"/>
        <v>11.919727495265532</v>
      </c>
      <c r="G735" s="20">
        <f t="shared" si="105"/>
        <v>11.898240030379135</v>
      </c>
      <c r="H735" s="20">
        <f t="shared" si="105"/>
        <v>-0.7</v>
      </c>
      <c r="I735" s="10">
        <f t="shared" si="106"/>
        <v>23.117967525644669</v>
      </c>
      <c r="J735" s="19">
        <f t="shared" si="100"/>
        <v>147.17965456364468</v>
      </c>
      <c r="K735">
        <f t="shared" si="103"/>
        <v>0</v>
      </c>
      <c r="L735" s="5">
        <f t="shared" si="107"/>
        <v>147.17965456364468</v>
      </c>
      <c r="O735" s="12"/>
    </row>
    <row r="736" spans="2:15" x14ac:dyDescent="0.2">
      <c r="B736">
        <f t="shared" si="99"/>
        <v>6.3614616883114348</v>
      </c>
      <c r="C736" s="18">
        <f t="shared" si="104"/>
        <v>0.62148919495377852</v>
      </c>
      <c r="D736" s="2">
        <f t="shared" si="101"/>
        <v>3.9535797033979785</v>
      </c>
      <c r="E736" s="18">
        <f t="shared" si="102"/>
        <v>23.841733928021309</v>
      </c>
      <c r="F736" s="20">
        <f t="shared" si="105"/>
        <v>11.920866964010655</v>
      </c>
      <c r="G736" s="20">
        <f t="shared" si="105"/>
        <v>11.899426939245553</v>
      </c>
      <c r="H736" s="20">
        <f t="shared" si="105"/>
        <v>-0.7</v>
      </c>
      <c r="I736" s="10">
        <f t="shared" si="106"/>
        <v>23.120293903256208</v>
      </c>
      <c r="J736" s="19">
        <f t="shared" si="100"/>
        <v>147.0788638880648</v>
      </c>
      <c r="K736">
        <f t="shared" si="103"/>
        <v>0</v>
      </c>
      <c r="L736" s="5">
        <f t="shared" si="107"/>
        <v>147.0788638880648</v>
      </c>
      <c r="O736" s="12"/>
    </row>
    <row r="737" spans="2:15" x14ac:dyDescent="0.2">
      <c r="B737">
        <f t="shared" si="99"/>
        <v>6.3564616883114349</v>
      </c>
      <c r="C737" s="18">
        <f t="shared" si="104"/>
        <v>0.62152611588741724</v>
      </c>
      <c r="D737" s="2">
        <f t="shared" si="101"/>
        <v>3.9507069439233806</v>
      </c>
      <c r="E737" s="18">
        <f t="shared" si="102"/>
        <v>23.84401076536686</v>
      </c>
      <c r="F737" s="20">
        <f t="shared" si="105"/>
        <v>11.92200538268343</v>
      </c>
      <c r="G737" s="20">
        <f t="shared" si="105"/>
        <v>11.9006125773665</v>
      </c>
      <c r="H737" s="20">
        <f t="shared" si="105"/>
        <v>-0.7</v>
      </c>
      <c r="I737" s="10">
        <f t="shared" si="106"/>
        <v>23.122617960049933</v>
      </c>
      <c r="J737" s="19">
        <f t="shared" si="100"/>
        <v>146.9780351965193</v>
      </c>
      <c r="K737">
        <f t="shared" si="103"/>
        <v>0</v>
      </c>
      <c r="L737" s="5">
        <f t="shared" si="107"/>
        <v>146.9780351965193</v>
      </c>
      <c r="O737" s="12"/>
    </row>
    <row r="738" spans="2:15" x14ac:dyDescent="0.2">
      <c r="B738">
        <f t="shared" si="99"/>
        <v>6.351461688311435</v>
      </c>
      <c r="C738" s="18">
        <f t="shared" si="104"/>
        <v>0.62156298446634117</v>
      </c>
      <c r="D738" s="2">
        <f t="shared" si="101"/>
        <v>3.9478334827104815</v>
      </c>
      <c r="E738" s="18">
        <f t="shared" si="102"/>
        <v>23.846285508523817</v>
      </c>
      <c r="F738" s="20">
        <f t="shared" si="105"/>
        <v>11.923142754261908</v>
      </c>
      <c r="G738" s="20">
        <f t="shared" si="105"/>
        <v>11.901796949333514</v>
      </c>
      <c r="H738" s="20">
        <f t="shared" si="105"/>
        <v>-0.7</v>
      </c>
      <c r="I738" s="10">
        <f t="shared" si="106"/>
        <v>23.124939703595423</v>
      </c>
      <c r="J738" s="19">
        <f t="shared" si="100"/>
        <v>146.87716857189832</v>
      </c>
      <c r="K738">
        <f t="shared" si="103"/>
        <v>0</v>
      </c>
      <c r="L738" s="5">
        <f t="shared" si="107"/>
        <v>146.87716857189832</v>
      </c>
      <c r="O738" s="12"/>
    </row>
    <row r="739" spans="2:15" x14ac:dyDescent="0.2">
      <c r="B739">
        <f t="shared" si="99"/>
        <v>6.3464616883114351</v>
      </c>
      <c r="C739" s="18">
        <f t="shared" si="104"/>
        <v>0.6215998008388206</v>
      </c>
      <c r="D739" s="2">
        <f t="shared" si="101"/>
        <v>3.9449593214855931</v>
      </c>
      <c r="E739" s="18">
        <f t="shared" si="102"/>
        <v>23.848558163422993</v>
      </c>
      <c r="F739" s="20">
        <f t="shared" si="105"/>
        <v>11.924279081711497</v>
      </c>
      <c r="G739" s="20">
        <f t="shared" si="105"/>
        <v>11.902980059709122</v>
      </c>
      <c r="H739" s="20">
        <f t="shared" si="105"/>
        <v>-0.7</v>
      </c>
      <c r="I739" s="10">
        <f t="shared" si="106"/>
        <v>23.12725914142062</v>
      </c>
      <c r="J739" s="19">
        <f t="shared" si="100"/>
        <v>146.77626409667639</v>
      </c>
      <c r="K739">
        <f t="shared" si="103"/>
        <v>0</v>
      </c>
      <c r="L739" s="5">
        <f t="shared" si="107"/>
        <v>146.77626409667639</v>
      </c>
      <c r="O739" s="12"/>
    </row>
    <row r="740" spans="2:15" x14ac:dyDescent="0.2">
      <c r="B740">
        <f t="shared" si="99"/>
        <v>6.3414616883114352</v>
      </c>
      <c r="C740" s="18">
        <f t="shared" si="104"/>
        <v>0.62163656515249643</v>
      </c>
      <c r="D740" s="2">
        <f t="shared" si="101"/>
        <v>3.9420844619680717</v>
      </c>
      <c r="E740" s="18">
        <f t="shared" si="102"/>
        <v>23.85082873597003</v>
      </c>
      <c r="F740" s="20">
        <f t="shared" si="105"/>
        <v>11.925414367985011</v>
      </c>
      <c r="G740" s="20">
        <f t="shared" si="105"/>
        <v>11.904161913027115</v>
      </c>
      <c r="H740" s="20">
        <f t="shared" si="105"/>
        <v>-0.7</v>
      </c>
      <c r="I740" s="10">
        <f t="shared" si="106"/>
        <v>23.129576281012127</v>
      </c>
      <c r="J740" s="19">
        <f t="shared" si="100"/>
        <v>146.67532185291529</v>
      </c>
      <c r="K740">
        <f t="shared" si="103"/>
        <v>0</v>
      </c>
      <c r="L740" s="5">
        <f t="shared" si="107"/>
        <v>146.67532185291529</v>
      </c>
      <c r="O740" s="12"/>
    </row>
    <row r="741" spans="2:15" x14ac:dyDescent="0.2">
      <c r="B741">
        <f t="shared" si="99"/>
        <v>6.3364616883114353</v>
      </c>
      <c r="C741" s="18">
        <f t="shared" si="104"/>
        <v>0.62167327755438428</v>
      </c>
      <c r="D741" s="2">
        <f t="shared" si="101"/>
        <v>3.9392089058703572</v>
      </c>
      <c r="E741" s="18">
        <f t="shared" si="102"/>
        <v>23.853097232045542</v>
      </c>
      <c r="F741" s="20">
        <f t="shared" si="105"/>
        <v>11.926548616022771</v>
      </c>
      <c r="G741" s="20">
        <f t="shared" si="105"/>
        <v>11.905342513792833</v>
      </c>
      <c r="H741" s="20">
        <f t="shared" si="105"/>
        <v>-0.7</v>
      </c>
      <c r="I741" s="10">
        <f t="shared" si="106"/>
        <v>23.131891129815603</v>
      </c>
      <c r="J741" s="19">
        <f t="shared" si="100"/>
        <v>146.57434192226768</v>
      </c>
      <c r="K741">
        <f t="shared" si="103"/>
        <v>0</v>
      </c>
      <c r="L741" s="5">
        <f t="shared" si="107"/>
        <v>146.57434192226768</v>
      </c>
      <c r="O741" s="12"/>
    </row>
    <row r="742" spans="2:15" x14ac:dyDescent="0.2">
      <c r="B742">
        <f t="shared" ref="B742:B805" si="108">B741-$C$16</f>
        <v>6.3314616883114354</v>
      </c>
      <c r="C742" s="18">
        <f t="shared" si="104"/>
        <v>0.62170993819087828</v>
      </c>
      <c r="D742" s="2">
        <f t="shared" si="101"/>
        <v>3.9363326548980164</v>
      </c>
      <c r="E742" s="18">
        <f t="shared" si="102"/>
        <v>23.855363657505301</v>
      </c>
      <c r="F742" s="20">
        <f t="shared" si="105"/>
        <v>11.92768182875265</v>
      </c>
      <c r="G742" s="20">
        <f t="shared" si="105"/>
        <v>11.906521866483441</v>
      </c>
      <c r="H742" s="20">
        <f t="shared" si="105"/>
        <v>-0.7</v>
      </c>
      <c r="I742" s="10">
        <f t="shared" si="106"/>
        <v>23.134203695236092</v>
      </c>
      <c r="J742" s="19">
        <f t="shared" si="100"/>
        <v>146.47332438598016</v>
      </c>
      <c r="K742">
        <f t="shared" si="103"/>
        <v>0</v>
      </c>
      <c r="L742" s="5">
        <f t="shared" si="107"/>
        <v>146.47332438598016</v>
      </c>
      <c r="O742" s="12"/>
    </row>
    <row r="743" spans="2:15" x14ac:dyDescent="0.2">
      <c r="B743">
        <f t="shared" si="108"/>
        <v>6.3264616883114355</v>
      </c>
      <c r="C743" s="18">
        <f t="shared" si="104"/>
        <v>0.62174654720775369</v>
      </c>
      <c r="D743" s="2">
        <f t="shared" si="101"/>
        <v>3.933455710749771</v>
      </c>
      <c r="E743" s="18">
        <f t="shared" si="102"/>
        <v>23.857628018180318</v>
      </c>
      <c r="F743" s="20">
        <f t="shared" si="105"/>
        <v>11.928814009090159</v>
      </c>
      <c r="G743" s="20">
        <f t="shared" si="105"/>
        <v>11.90769997554821</v>
      </c>
      <c r="H743" s="20">
        <f t="shared" si="105"/>
        <v>-0.7</v>
      </c>
      <c r="I743" s="10">
        <f t="shared" si="106"/>
        <v>23.13651398463837</v>
      </c>
      <c r="J743" s="19">
        <f t="shared" si="100"/>
        <v>146.37226932489639</v>
      </c>
      <c r="K743">
        <f t="shared" si="103"/>
        <v>0</v>
      </c>
      <c r="L743" s="5">
        <f t="shared" si="107"/>
        <v>146.37226932489639</v>
      </c>
      <c r="O743" s="12"/>
    </row>
    <row r="744" spans="2:15" x14ac:dyDescent="0.2">
      <c r="B744">
        <f t="shared" si="108"/>
        <v>6.3214616883114356</v>
      </c>
      <c r="C744" s="18">
        <f t="shared" si="104"/>
        <v>0.62178310475017107</v>
      </c>
      <c r="D744" s="2">
        <f t="shared" si="101"/>
        <v>3.9305780751175425</v>
      </c>
      <c r="E744" s="18">
        <f t="shared" si="102"/>
        <v>23.859890319877014</v>
      </c>
      <c r="F744" s="20">
        <f t="shared" si="105"/>
        <v>11.929945159938509</v>
      </c>
      <c r="G744" s="20">
        <f t="shared" si="105"/>
        <v>11.908876845408781</v>
      </c>
      <c r="H744" s="20">
        <f t="shared" si="105"/>
        <v>-0.7</v>
      </c>
      <c r="I744" s="10">
        <f t="shared" si="106"/>
        <v>23.13882200534729</v>
      </c>
      <c r="J744" s="19">
        <f t="shared" si="100"/>
        <v>146.27117681946046</v>
      </c>
      <c r="K744">
        <f t="shared" si="103"/>
        <v>0</v>
      </c>
      <c r="L744" s="5">
        <f t="shared" si="107"/>
        <v>146.27117681946046</v>
      </c>
      <c r="O744" s="12"/>
    </row>
    <row r="745" spans="2:15" x14ac:dyDescent="0.2">
      <c r="B745">
        <f t="shared" si="108"/>
        <v>6.3164616883114357</v>
      </c>
      <c r="C745" s="18">
        <f t="shared" si="104"/>
        <v>0.62181961096267957</v>
      </c>
      <c r="D745" s="2">
        <f t="shared" si="101"/>
        <v>3.9276997496864872</v>
      </c>
      <c r="E745" s="18">
        <f t="shared" si="102"/>
        <v>23.862150568377352</v>
      </c>
      <c r="F745" s="20">
        <f t="shared" si="105"/>
        <v>11.931075284188678</v>
      </c>
      <c r="G745" s="20">
        <f t="shared" si="105"/>
        <v>11.910052480459434</v>
      </c>
      <c r="H745" s="20">
        <f t="shared" si="105"/>
        <v>-0.7</v>
      </c>
      <c r="I745" s="10">
        <f t="shared" si="106"/>
        <v>23.141127764648115</v>
      </c>
      <c r="J745" s="19">
        <f t="shared" si="100"/>
        <v>146.17004694971988</v>
      </c>
      <c r="K745">
        <f t="shared" si="103"/>
        <v>0</v>
      </c>
      <c r="L745" s="5">
        <f t="shared" si="107"/>
        <v>146.17004694971988</v>
      </c>
      <c r="O745" s="12"/>
    </row>
    <row r="746" spans="2:15" x14ac:dyDescent="0.2">
      <c r="B746">
        <f t="shared" si="108"/>
        <v>6.3114616883114358</v>
      </c>
      <c r="C746" s="18">
        <f t="shared" si="104"/>
        <v>0.62185606598922027</v>
      </c>
      <c r="D746" s="2">
        <f t="shared" si="101"/>
        <v>3.924820736135032</v>
      </c>
      <c r="E746" s="18">
        <f t="shared" si="102"/>
        <v>23.864408769438981</v>
      </c>
      <c r="F746" s="20">
        <f t="shared" si="105"/>
        <v>11.932204384719491</v>
      </c>
      <c r="G746" s="20">
        <f t="shared" si="105"/>
        <v>11.91122688506735</v>
      </c>
      <c r="H746" s="20">
        <f t="shared" si="105"/>
        <v>-0.7</v>
      </c>
      <c r="I746" s="10">
        <f t="shared" si="106"/>
        <v>23.143431269786841</v>
      </c>
      <c r="J746" s="19">
        <f t="shared" si="100"/>
        <v>146.06887979532854</v>
      </c>
      <c r="K746">
        <f t="shared" si="103"/>
        <v>0</v>
      </c>
      <c r="L746" s="5">
        <f t="shared" si="107"/>
        <v>146.06887979532854</v>
      </c>
      <c r="O746" s="12"/>
    </row>
    <row r="747" spans="2:15" x14ac:dyDescent="0.2">
      <c r="B747">
        <f t="shared" si="108"/>
        <v>6.3064616883114359</v>
      </c>
      <c r="C747" s="18">
        <f t="shared" si="104"/>
        <v>0.62189246997312952</v>
      </c>
      <c r="D747" s="2">
        <f t="shared" si="101"/>
        <v>3.9219410361349114</v>
      </c>
      <c r="E747" s="18">
        <f t="shared" si="102"/>
        <v>23.866664928795348</v>
      </c>
      <c r="F747" s="20">
        <f t="shared" si="105"/>
        <v>11.933332464397676</v>
      </c>
      <c r="G747" s="20">
        <f t="shared" si="105"/>
        <v>11.912400063572877</v>
      </c>
      <c r="H747" s="20">
        <f t="shared" si="105"/>
        <v>-0.7</v>
      </c>
      <c r="I747" s="10">
        <f t="shared" si="106"/>
        <v>23.145732527970555</v>
      </c>
      <c r="J747" s="19">
        <f t="shared" si="100"/>
        <v>145.96767543555012</v>
      </c>
      <c r="K747">
        <f t="shared" si="103"/>
        <v>0</v>
      </c>
      <c r="L747" s="5">
        <f t="shared" si="107"/>
        <v>145.96767543555012</v>
      </c>
      <c r="O747" s="12"/>
    </row>
    <row r="748" spans="2:15" x14ac:dyDescent="0.2">
      <c r="B748">
        <f t="shared" si="108"/>
        <v>6.301461688311436</v>
      </c>
      <c r="C748" s="18">
        <f t="shared" si="104"/>
        <v>0.62192882305714248</v>
      </c>
      <c r="D748" s="2">
        <f t="shared" si="101"/>
        <v>3.9190606513512054</v>
      </c>
      <c r="E748" s="18">
        <f t="shared" si="102"/>
        <v>23.868919052155867</v>
      </c>
      <c r="F748" s="20">
        <f t="shared" si="105"/>
        <v>11.934459526077937</v>
      </c>
      <c r="G748" s="20">
        <f t="shared" si="105"/>
        <v>11.913572020289772</v>
      </c>
      <c r="H748" s="20">
        <f t="shared" si="105"/>
        <v>-0.7</v>
      </c>
      <c r="I748" s="10">
        <f t="shared" si="106"/>
        <v>23.148031546367708</v>
      </c>
      <c r="J748" s="19">
        <f t="shared" si="100"/>
        <v>145.86643394926065</v>
      </c>
      <c r="K748">
        <f t="shared" si="103"/>
        <v>0</v>
      </c>
      <c r="L748" s="5">
        <f t="shared" si="107"/>
        <v>145.86643394926065</v>
      </c>
      <c r="O748" s="12"/>
    </row>
    <row r="749" spans="2:15" x14ac:dyDescent="0.2">
      <c r="B749">
        <f t="shared" si="108"/>
        <v>6.2964616883114362</v>
      </c>
      <c r="C749" s="18">
        <f t="shared" si="104"/>
        <v>0.62196512538339666</v>
      </c>
      <c r="D749" s="2">
        <f t="shared" si="101"/>
        <v>3.9161795834423758</v>
      </c>
      <c r="E749" s="18">
        <f t="shared" si="102"/>
        <v>23.871171145206034</v>
      </c>
      <c r="F749" s="20">
        <f t="shared" si="105"/>
        <v>11.935585572603021</v>
      </c>
      <c r="G749" s="20">
        <f t="shared" si="105"/>
        <v>11.91474275950547</v>
      </c>
      <c r="H749" s="20">
        <f t="shared" si="105"/>
        <v>-0.7</v>
      </c>
      <c r="I749" s="10">
        <f t="shared" si="106"/>
        <v>23.15032833210849</v>
      </c>
      <c r="J749" s="19">
        <f t="shared" si="100"/>
        <v>145.76515541495189</v>
      </c>
      <c r="K749">
        <f t="shared" si="103"/>
        <v>0</v>
      </c>
      <c r="L749" s="5">
        <f t="shared" si="107"/>
        <v>145.76515541495189</v>
      </c>
      <c r="O749" s="12"/>
    </row>
    <row r="750" spans="2:15" x14ac:dyDescent="0.2">
      <c r="B750">
        <f t="shared" si="108"/>
        <v>6.2914616883114363</v>
      </c>
      <c r="C750" s="18">
        <f t="shared" si="104"/>
        <v>0.62200137709343473</v>
      </c>
      <c r="D750" s="2">
        <f t="shared" si="101"/>
        <v>3.9132978340602991</v>
      </c>
      <c r="E750" s="18">
        <f t="shared" si="102"/>
        <v>23.873421213607561</v>
      </c>
      <c r="F750" s="20">
        <f t="shared" si="105"/>
        <v>11.93671060680378</v>
      </c>
      <c r="G750" s="20">
        <f t="shared" si="105"/>
        <v>11.915912285481323</v>
      </c>
      <c r="H750" s="20">
        <f t="shared" si="105"/>
        <v>-0.7</v>
      </c>
      <c r="I750" s="10">
        <f t="shared" si="106"/>
        <v>23.152622892285105</v>
      </c>
      <c r="J750" s="19">
        <f t="shared" si="100"/>
        <v>145.66383991073405</v>
      </c>
      <c r="K750">
        <f t="shared" si="103"/>
        <v>0</v>
      </c>
      <c r="L750" s="5">
        <f t="shared" si="107"/>
        <v>145.66383991073405</v>
      </c>
      <c r="O750" s="12"/>
    </row>
    <row r="751" spans="2:15" x14ac:dyDescent="0.2">
      <c r="B751">
        <f t="shared" si="108"/>
        <v>6.2864616883114364</v>
      </c>
      <c r="C751" s="18">
        <f t="shared" si="104"/>
        <v>0.62203757832820827</v>
      </c>
      <c r="D751" s="2">
        <f t="shared" si="101"/>
        <v>3.9104154048503057</v>
      </c>
      <c r="E751" s="18">
        <f t="shared" si="102"/>
        <v>23.875669262998503</v>
      </c>
      <c r="F751" s="20">
        <f t="shared" si="105"/>
        <v>11.937834631499252</v>
      </c>
      <c r="G751" s="20">
        <f t="shared" si="105"/>
        <v>11.917080602452851</v>
      </c>
      <c r="H751" s="20">
        <f t="shared" si="105"/>
        <v>-0.7</v>
      </c>
      <c r="I751" s="10">
        <f t="shared" si="106"/>
        <v>23.154915233952103</v>
      </c>
      <c r="J751" s="19">
        <f t="shared" si="100"/>
        <v>145.56248751433873</v>
      </c>
      <c r="K751">
        <f t="shared" si="103"/>
        <v>0</v>
      </c>
      <c r="L751" s="5">
        <f t="shared" si="107"/>
        <v>145.56248751433873</v>
      </c>
      <c r="O751" s="12"/>
    </row>
    <row r="752" spans="2:15" x14ac:dyDescent="0.2">
      <c r="B752">
        <f t="shared" si="108"/>
        <v>6.2814616883114365</v>
      </c>
      <c r="C752" s="18">
        <f t="shared" si="104"/>
        <v>0.6220737292280808</v>
      </c>
      <c r="D752" s="2">
        <f t="shared" si="101"/>
        <v>3.9075322974512119</v>
      </c>
      <c r="E752" s="18">
        <f t="shared" si="102"/>
        <v>23.877915298993404</v>
      </c>
      <c r="F752" s="20">
        <f t="shared" si="105"/>
        <v>11.938957649496702</v>
      </c>
      <c r="G752" s="20">
        <f t="shared" si="105"/>
        <v>11.918247714629977</v>
      </c>
      <c r="H752" s="20">
        <f t="shared" si="105"/>
        <v>-0.7</v>
      </c>
      <c r="I752" s="10">
        <f t="shared" si="106"/>
        <v>23.157205364126678</v>
      </c>
      <c r="J752" s="19">
        <f t="shared" si="100"/>
        <v>145.46109830312182</v>
      </c>
      <c r="K752">
        <f t="shared" si="103"/>
        <v>0</v>
      </c>
      <c r="L752" s="5">
        <f t="shared" si="107"/>
        <v>145.46109830312182</v>
      </c>
      <c r="O752" s="12"/>
    </row>
    <row r="753" spans="2:15" x14ac:dyDescent="0.2">
      <c r="B753">
        <f t="shared" si="108"/>
        <v>6.2764616883114366</v>
      </c>
      <c r="C753" s="18">
        <f t="shared" si="104"/>
        <v>0.62210982993283126</v>
      </c>
      <c r="D753" s="2">
        <f t="shared" si="101"/>
        <v>3.9046485134953586</v>
      </c>
      <c r="E753" s="18">
        <f t="shared" si="102"/>
        <v>23.880159327183421</v>
      </c>
      <c r="F753" s="20">
        <f t="shared" si="105"/>
        <v>11.940079663591712</v>
      </c>
      <c r="G753" s="20">
        <f t="shared" si="105"/>
        <v>11.919413626197279</v>
      </c>
      <c r="H753" s="20">
        <f t="shared" si="105"/>
        <v>-0.7</v>
      </c>
      <c r="I753" s="10">
        <f t="shared" si="106"/>
        <v>23.159493289788994</v>
      </c>
      <c r="J753" s="19">
        <f t="shared" si="100"/>
        <v>145.35967235406642</v>
      </c>
      <c r="K753">
        <f t="shared" si="103"/>
        <v>0</v>
      </c>
      <c r="L753" s="5">
        <f t="shared" si="107"/>
        <v>145.35967235406642</v>
      </c>
      <c r="O753" s="12"/>
    </row>
    <row r="754" spans="2:15" x14ac:dyDescent="0.2">
      <c r="B754">
        <f t="shared" si="108"/>
        <v>6.2714616883114367</v>
      </c>
      <c r="C754" s="18">
        <f t="shared" si="104"/>
        <v>0.62214588058165732</v>
      </c>
      <c r="D754" s="2">
        <f t="shared" si="101"/>
        <v>3.9017640546086461</v>
      </c>
      <c r="E754" s="18">
        <f t="shared" si="102"/>
        <v>23.882401353136462</v>
      </c>
      <c r="F754" s="20">
        <f t="shared" si="105"/>
        <v>11.941200676568233</v>
      </c>
      <c r="G754" s="20">
        <f t="shared" si="105"/>
        <v>11.920578341314219</v>
      </c>
      <c r="H754" s="20">
        <f t="shared" si="105"/>
        <v>-0.7</v>
      </c>
      <c r="I754" s="10">
        <f t="shared" si="106"/>
        <v>23.161779017882452</v>
      </c>
      <c r="J754" s="19">
        <f t="shared" si="100"/>
        <v>145.2582097437855</v>
      </c>
      <c r="K754">
        <f t="shared" si="103"/>
        <v>0</v>
      </c>
      <c r="L754" s="5">
        <f t="shared" si="107"/>
        <v>145.2582097437855</v>
      </c>
      <c r="O754" s="12"/>
    </row>
    <row r="755" spans="2:15" x14ac:dyDescent="0.2">
      <c r="B755">
        <f t="shared" si="108"/>
        <v>6.2664616883114368</v>
      </c>
      <c r="C755" s="18">
        <f t="shared" si="104"/>
        <v>0.62218188131317798</v>
      </c>
      <c r="D755" s="2">
        <f t="shared" si="101"/>
        <v>3.8988789224105633</v>
      </c>
      <c r="E755" s="18">
        <f t="shared" si="102"/>
        <v>23.884641382397291</v>
      </c>
      <c r="F755" s="20">
        <f t="shared" si="105"/>
        <v>11.942320691198645</v>
      </c>
      <c r="G755" s="20">
        <f t="shared" si="105"/>
        <v>11.921741864115367</v>
      </c>
      <c r="H755" s="20">
        <f t="shared" si="105"/>
        <v>-0.7</v>
      </c>
      <c r="I755" s="10">
        <f t="shared" si="106"/>
        <v>23.164062555314015</v>
      </c>
      <c r="J755" s="19">
        <f t="shared" si="100"/>
        <v>145.15671054852479</v>
      </c>
      <c r="K755">
        <f t="shared" si="103"/>
        <v>0</v>
      </c>
      <c r="L755" s="5">
        <f t="shared" si="107"/>
        <v>145.15671054852479</v>
      </c>
      <c r="O755" s="12"/>
    </row>
    <row r="756" spans="2:15" x14ac:dyDescent="0.2">
      <c r="B756">
        <f t="shared" si="108"/>
        <v>6.2614616883114369</v>
      </c>
      <c r="C756" s="18">
        <f t="shared" si="104"/>
        <v>0.62221783226543759</v>
      </c>
      <c r="D756" s="2">
        <f t="shared" si="101"/>
        <v>3.8959931185142294</v>
      </c>
      <c r="E756" s="18">
        <f t="shared" si="102"/>
        <v>23.886879420487674</v>
      </c>
      <c r="F756" s="20">
        <f t="shared" si="105"/>
        <v>11.943439710243839</v>
      </c>
      <c r="G756" s="20">
        <f t="shared" si="105"/>
        <v>11.922904198710652</v>
      </c>
      <c r="H756" s="20">
        <f t="shared" si="105"/>
        <v>-0.7</v>
      </c>
      <c r="I756" s="10">
        <f t="shared" si="106"/>
        <v>23.166343908954492</v>
      </c>
      <c r="J756" s="19">
        <f t="shared" si="100"/>
        <v>145.05517484416558</v>
      </c>
      <c r="K756">
        <f t="shared" si="103"/>
        <v>0</v>
      </c>
      <c r="L756" s="5">
        <f t="shared" si="107"/>
        <v>145.05517484416558</v>
      </c>
      <c r="O756" s="12"/>
    </row>
    <row r="757" spans="2:15" x14ac:dyDescent="0.2">
      <c r="B757">
        <f t="shared" si="108"/>
        <v>6.256461688311437</v>
      </c>
      <c r="C757" s="18">
        <f t="shared" si="104"/>
        <v>0.62225373357590874</v>
      </c>
      <c r="D757" s="2">
        <f t="shared" si="101"/>
        <v>3.8931066445264251</v>
      </c>
      <c r="E757" s="18">
        <f t="shared" si="102"/>
        <v>23.889115472906521</v>
      </c>
      <c r="F757" s="20">
        <f t="shared" si="105"/>
        <v>11.944557736453259</v>
      </c>
      <c r="G757" s="20">
        <f t="shared" si="105"/>
        <v>11.924065349185577</v>
      </c>
      <c r="H757" s="20">
        <f t="shared" si="105"/>
        <v>-0.7</v>
      </c>
      <c r="I757" s="10">
        <f t="shared" si="106"/>
        <v>23.168623085638838</v>
      </c>
      <c r="J757" s="19">
        <f t="shared" si="100"/>
        <v>144.95360270622731</v>
      </c>
      <c r="K757">
        <f t="shared" si="103"/>
        <v>0</v>
      </c>
      <c r="L757" s="5">
        <f t="shared" si="107"/>
        <v>144.95360270622731</v>
      </c>
      <c r="O757" s="12"/>
    </row>
    <row r="758" spans="2:15" x14ac:dyDescent="0.2">
      <c r="B758">
        <f t="shared" si="108"/>
        <v>6.2514616883114371</v>
      </c>
      <c r="C758" s="18">
        <f t="shared" si="104"/>
        <v>0.62228958538149481</v>
      </c>
      <c r="D758" s="2">
        <f t="shared" si="101"/>
        <v>3.8902195020476236</v>
      </c>
      <c r="E758" s="18">
        <f t="shared" si="102"/>
        <v>23.891349545129962</v>
      </c>
      <c r="F758" s="20">
        <f t="shared" si="105"/>
        <v>11.945674772564983</v>
      </c>
      <c r="G758" s="20">
        <f t="shared" si="105"/>
        <v>11.92522531960144</v>
      </c>
      <c r="H758" s="20">
        <f t="shared" si="105"/>
        <v>-0.7</v>
      </c>
      <c r="I758" s="10">
        <f t="shared" si="106"/>
        <v>23.170900092166423</v>
      </c>
      <c r="J758" s="19">
        <f t="shared" si="100"/>
        <v>144.85199420987036</v>
      </c>
      <c r="K758">
        <f t="shared" si="103"/>
        <v>0</v>
      </c>
      <c r="L758" s="5">
        <f t="shared" si="107"/>
        <v>144.85199420987036</v>
      </c>
      <c r="O758" s="12"/>
    </row>
    <row r="759" spans="2:15" x14ac:dyDescent="0.2">
      <c r="B759">
        <f t="shared" si="108"/>
        <v>6.2464616883114372</v>
      </c>
      <c r="C759" s="18">
        <f t="shared" si="104"/>
        <v>0.6223253878185343</v>
      </c>
      <c r="D759" s="2">
        <f t="shared" si="101"/>
        <v>3.8873316926720318</v>
      </c>
      <c r="E759" s="18">
        <f t="shared" si="102"/>
        <v>23.89358164261154</v>
      </c>
      <c r="F759" s="20">
        <f t="shared" si="105"/>
        <v>11.94679082130577</v>
      </c>
      <c r="G759" s="20">
        <f t="shared" si="105"/>
        <v>11.926384113995558</v>
      </c>
      <c r="H759" s="20">
        <f t="shared" si="105"/>
        <v>-0.7</v>
      </c>
      <c r="I759" s="10">
        <f t="shared" si="106"/>
        <v>23.173174935301329</v>
      </c>
      <c r="J759" s="19">
        <f t="shared" si="100"/>
        <v>144.75034942989862</v>
      </c>
      <c r="K759">
        <f t="shared" si="103"/>
        <v>0</v>
      </c>
      <c r="L759" s="5">
        <f t="shared" si="107"/>
        <v>144.75034942989862</v>
      </c>
      <c r="O759" s="12"/>
    </row>
    <row r="760" spans="2:15" x14ac:dyDescent="0.2">
      <c r="B760">
        <f t="shared" si="108"/>
        <v>6.2414616883114373</v>
      </c>
      <c r="C760" s="18">
        <f t="shared" si="104"/>
        <v>0.6223611410228026</v>
      </c>
      <c r="D760" s="2">
        <f t="shared" si="101"/>
        <v>3.8844432179876143</v>
      </c>
      <c r="E760" s="18">
        <f t="shared" si="102"/>
        <v>23.895811770782274</v>
      </c>
      <c r="F760" s="20">
        <f t="shared" si="105"/>
        <v>11.947905885391137</v>
      </c>
      <c r="G760" s="20">
        <f t="shared" si="105"/>
        <v>11.927541736381498</v>
      </c>
      <c r="H760" s="20">
        <f t="shared" si="105"/>
        <v>-0.7</v>
      </c>
      <c r="I760" s="10">
        <f t="shared" si="106"/>
        <v>23.175447621772637</v>
      </c>
      <c r="J760" s="19">
        <f t="shared" si="100"/>
        <v>144.64866844076232</v>
      </c>
      <c r="K760">
        <f t="shared" si="103"/>
        <v>0</v>
      </c>
      <c r="L760" s="5">
        <f t="shared" si="107"/>
        <v>144.64866844076232</v>
      </c>
      <c r="O760" s="12"/>
    </row>
    <row r="761" spans="2:15" x14ac:dyDescent="0.2">
      <c r="B761">
        <f t="shared" si="108"/>
        <v>6.2364616883114374</v>
      </c>
      <c r="C761" s="18">
        <f t="shared" si="104"/>
        <v>0.62239684512951632</v>
      </c>
      <c r="D761" s="2">
        <f t="shared" si="101"/>
        <v>3.8815540795761354</v>
      </c>
      <c r="E761" s="18">
        <f t="shared" si="102"/>
        <v>23.898039935050825</v>
      </c>
      <c r="F761" s="20">
        <f t="shared" si="105"/>
        <v>11.949019967525411</v>
      </c>
      <c r="G761" s="20">
        <f t="shared" si="105"/>
        <v>11.92869819074927</v>
      </c>
      <c r="H761" s="20">
        <f t="shared" si="105"/>
        <v>-0.7</v>
      </c>
      <c r="I761" s="10">
        <f t="shared" si="106"/>
        <v>23.177718158274683</v>
      </c>
      <c r="J761" s="19">
        <f t="shared" si="100"/>
        <v>144.54695131656038</v>
      </c>
      <c r="K761">
        <f t="shared" si="103"/>
        <v>0</v>
      </c>
      <c r="L761" s="5">
        <f t="shared" si="107"/>
        <v>144.54695131656038</v>
      </c>
      <c r="O761" s="12"/>
    </row>
    <row r="762" spans="2:15" x14ac:dyDescent="0.2">
      <c r="B762">
        <f t="shared" si="108"/>
        <v>6.2314616883114375</v>
      </c>
      <c r="C762" s="18">
        <f t="shared" si="104"/>
        <v>0.62243250027333541</v>
      </c>
      <c r="D762" s="2">
        <f t="shared" si="101"/>
        <v>3.8786642790131878</v>
      </c>
      <c r="E762" s="18">
        <f t="shared" si="102"/>
        <v>23.900266140803588</v>
      </c>
      <c r="F762" s="20">
        <f t="shared" si="105"/>
        <v>11.950133070401794</v>
      </c>
      <c r="G762" s="20">
        <f t="shared" si="105"/>
        <v>11.929853481065562</v>
      </c>
      <c r="H762" s="20">
        <f t="shared" si="105"/>
        <v>-0.7</v>
      </c>
      <c r="I762" s="10">
        <f t="shared" si="106"/>
        <v>23.179986551467355</v>
      </c>
      <c r="J762" s="19">
        <f t="shared" si="100"/>
        <v>144.44519813104318</v>
      </c>
      <c r="K762">
        <f t="shared" si="103"/>
        <v>0</v>
      </c>
      <c r="L762" s="5">
        <f t="shared" si="107"/>
        <v>144.44519813104318</v>
      </c>
      <c r="O762" s="12"/>
    </row>
    <row r="763" spans="2:15" x14ac:dyDescent="0.2">
      <c r="B763">
        <f t="shared" si="108"/>
        <v>6.2264616883114376</v>
      </c>
      <c r="C763" s="18">
        <f t="shared" si="104"/>
        <v>0.62246810658836682</v>
      </c>
      <c r="D763" s="2">
        <f t="shared" si="101"/>
        <v>3.8757738178682266</v>
      </c>
      <c r="E763" s="18">
        <f t="shared" si="102"/>
        <v>23.902490393404847</v>
      </c>
      <c r="F763" s="20">
        <f t="shared" si="105"/>
        <v>11.95124519670242</v>
      </c>
      <c r="G763" s="20">
        <f t="shared" si="105"/>
        <v>11.931007611273932</v>
      </c>
      <c r="H763" s="20">
        <f t="shared" si="105"/>
        <v>-0.7</v>
      </c>
      <c r="I763" s="10">
        <f t="shared" si="106"/>
        <v>23.182252807976351</v>
      </c>
      <c r="J763" s="19">
        <f t="shared" si="100"/>
        <v>144.343408957615</v>
      </c>
      <c r="K763">
        <f t="shared" si="103"/>
        <v>0</v>
      </c>
      <c r="L763" s="5">
        <f t="shared" si="107"/>
        <v>144.343408957615</v>
      </c>
      <c r="O763" s="12"/>
    </row>
    <row r="764" spans="2:15" x14ac:dyDescent="0.2">
      <c r="B764">
        <f t="shared" si="108"/>
        <v>6.2214616883114378</v>
      </c>
      <c r="C764" s="18">
        <f t="shared" si="104"/>
        <v>0.62250366420816694</v>
      </c>
      <c r="D764" s="2">
        <f t="shared" si="101"/>
        <v>3.8728826977045987</v>
      </c>
      <c r="E764" s="18">
        <f t="shared" si="102"/>
        <v>23.904712698196846</v>
      </c>
      <c r="F764" s="20">
        <f t="shared" si="105"/>
        <v>11.952356349098425</v>
      </c>
      <c r="G764" s="20">
        <f t="shared" si="105"/>
        <v>11.932160585295032</v>
      </c>
      <c r="H764" s="20">
        <f t="shared" si="105"/>
        <v>-0.7</v>
      </c>
      <c r="I764" s="10">
        <f t="shared" si="106"/>
        <v>23.184516934393457</v>
      </c>
      <c r="J764" s="19">
        <f t="shared" si="100"/>
        <v>144.24158386933664</v>
      </c>
      <c r="K764">
        <f t="shared" si="103"/>
        <v>0</v>
      </c>
      <c r="L764" s="5">
        <f t="shared" si="107"/>
        <v>144.24158386933664</v>
      </c>
      <c r="O764" s="12"/>
    </row>
    <row r="765" spans="2:15" x14ac:dyDescent="0.2">
      <c r="B765">
        <f t="shared" si="108"/>
        <v>6.2164616883114379</v>
      </c>
      <c r="C765" s="18">
        <f t="shared" si="104"/>
        <v>0.62253917326574548</v>
      </c>
      <c r="D765" s="2">
        <f t="shared" si="101"/>
        <v>3.8699909200795828</v>
      </c>
      <c r="E765" s="18">
        <f t="shared" si="102"/>
        <v>23.906933060499988</v>
      </c>
      <c r="F765" s="20">
        <f t="shared" si="105"/>
        <v>11.953466530249994</v>
      </c>
      <c r="G765" s="20">
        <f t="shared" si="105"/>
        <v>11.933312407026799</v>
      </c>
      <c r="H765" s="20">
        <f t="shared" si="105"/>
        <v>-0.7</v>
      </c>
      <c r="I765" s="10">
        <f t="shared" si="106"/>
        <v>23.186778937276795</v>
      </c>
      <c r="J765" s="19">
        <f t="shared" si="100"/>
        <v>144.1397229389278</v>
      </c>
      <c r="K765">
        <f t="shared" si="103"/>
        <v>0</v>
      </c>
      <c r="L765" s="5">
        <f t="shared" si="107"/>
        <v>144.1397229389278</v>
      </c>
      <c r="O765" s="12"/>
    </row>
    <row r="766" spans="2:15" x14ac:dyDescent="0.2">
      <c r="B766">
        <f t="shared" si="108"/>
        <v>6.211461688311438</v>
      </c>
      <c r="C766" s="18">
        <f t="shared" si="104"/>
        <v>0.62257463389356726</v>
      </c>
      <c r="D766" s="2">
        <f t="shared" si="101"/>
        <v>3.8670984865444127</v>
      </c>
      <c r="E766" s="18">
        <f t="shared" si="102"/>
        <v>23.90915148561286</v>
      </c>
      <c r="F766" s="20">
        <f t="shared" si="105"/>
        <v>11.95457574280643</v>
      </c>
      <c r="G766" s="20">
        <f t="shared" si="105"/>
        <v>11.934463080344665</v>
      </c>
      <c r="H766" s="20">
        <f t="shared" si="105"/>
        <v>-0.7</v>
      </c>
      <c r="I766" s="10">
        <f t="shared" si="106"/>
        <v>23.189038823151098</v>
      </c>
      <c r="J766" s="19">
        <f t="shared" si="100"/>
        <v>144.03782623876961</v>
      </c>
      <c r="K766">
        <f t="shared" si="103"/>
        <v>0</v>
      </c>
      <c r="L766" s="5">
        <f t="shared" si="107"/>
        <v>144.03782623876961</v>
      </c>
      <c r="O766" s="12"/>
    </row>
    <row r="767" spans="2:15" x14ac:dyDescent="0.2">
      <c r="B767">
        <f t="shared" si="108"/>
        <v>6.2064616883114381</v>
      </c>
      <c r="C767" s="18">
        <f t="shared" si="104"/>
        <v>0.62261004622355653</v>
      </c>
      <c r="D767" s="2">
        <f t="shared" si="101"/>
        <v>3.8642053986443172</v>
      </c>
      <c r="E767" s="18">
        <f t="shared" si="102"/>
        <v>23.911367978812432</v>
      </c>
      <c r="F767" s="20">
        <f t="shared" si="105"/>
        <v>11.955683989406216</v>
      </c>
      <c r="G767" s="20">
        <f t="shared" si="105"/>
        <v>11.935612609101758</v>
      </c>
      <c r="H767" s="20">
        <f t="shared" si="105"/>
        <v>-0.7</v>
      </c>
      <c r="I767" s="10">
        <f t="shared" si="106"/>
        <v>23.191296598507975</v>
      </c>
      <c r="J767" s="19">
        <f t="shared" si="100"/>
        <v>143.93589384090711</v>
      </c>
      <c r="K767">
        <f t="shared" si="103"/>
        <v>0</v>
      </c>
      <c r="L767" s="5">
        <f t="shared" si="107"/>
        <v>143.93589384090711</v>
      </c>
      <c r="O767" s="12"/>
    </row>
    <row r="768" spans="2:15" x14ac:dyDescent="0.2">
      <c r="B768">
        <f t="shared" si="108"/>
        <v>6.2014616883114382</v>
      </c>
      <c r="C768" s="18">
        <f t="shared" si="104"/>
        <v>0.62264541038709875</v>
      </c>
      <c r="D768" s="2">
        <f t="shared" si="101"/>
        <v>3.8613116579185456</v>
      </c>
      <c r="E768" s="18">
        <f t="shared" si="102"/>
        <v>23.913582545354121</v>
      </c>
      <c r="F768" s="20">
        <f t="shared" si="105"/>
        <v>11.956791272677062</v>
      </c>
      <c r="G768" s="20">
        <f t="shared" si="105"/>
        <v>11.936760997129095</v>
      </c>
      <c r="H768" s="20">
        <f t="shared" si="105"/>
        <v>-0.7</v>
      </c>
      <c r="I768" s="10">
        <f t="shared" si="106"/>
        <v>23.193552269806158</v>
      </c>
      <c r="J768" s="19">
        <f t="shared" si="100"/>
        <v>143.83392581705169</v>
      </c>
      <c r="K768">
        <f t="shared" si="103"/>
        <v>0</v>
      </c>
      <c r="L768" s="5">
        <f t="shared" si="107"/>
        <v>143.83392581705169</v>
      </c>
      <c r="O768" s="12"/>
    </row>
    <row r="769" spans="2:15" x14ac:dyDescent="0.2">
      <c r="B769">
        <f t="shared" si="108"/>
        <v>6.1964616883114383</v>
      </c>
      <c r="C769" s="18">
        <f t="shared" si="104"/>
        <v>0.62268072651504425</v>
      </c>
      <c r="D769" s="2">
        <f t="shared" si="101"/>
        <v>3.8584172659004041</v>
      </c>
      <c r="E769" s="18">
        <f t="shared" si="102"/>
        <v>23.91579519047194</v>
      </c>
      <c r="F769" s="20">
        <f t="shared" si="105"/>
        <v>11.95789759523597</v>
      </c>
      <c r="G769" s="20">
        <f t="shared" si="105"/>
        <v>11.937908248235775</v>
      </c>
      <c r="H769" s="20">
        <f t="shared" si="105"/>
        <v>-0.7</v>
      </c>
      <c r="I769" s="10">
        <f t="shared" si="106"/>
        <v>23.195805843471746</v>
      </c>
      <c r="J769" s="19">
        <f t="shared" si="100"/>
        <v>143.73192223858325</v>
      </c>
      <c r="K769">
        <f t="shared" si="103"/>
        <v>0</v>
      </c>
      <c r="L769" s="5">
        <f t="shared" si="107"/>
        <v>143.73192223858325</v>
      </c>
      <c r="O769" s="12"/>
    </row>
    <row r="770" spans="2:15" x14ac:dyDescent="0.2">
      <c r="B770">
        <f t="shared" si="108"/>
        <v>6.1914616883114384</v>
      </c>
      <c r="C770" s="18">
        <f t="shared" si="104"/>
        <v>0.62271599473771055</v>
      </c>
      <c r="D770" s="2">
        <f t="shared" si="101"/>
        <v>3.8555222241172822</v>
      </c>
      <c r="E770" s="18">
        <f t="shared" si="102"/>
        <v>23.91800591937859</v>
      </c>
      <c r="F770" s="20">
        <f t="shared" si="105"/>
        <v>11.959002959689297</v>
      </c>
      <c r="G770" s="20">
        <f t="shared" si="105"/>
        <v>11.939054366209183</v>
      </c>
      <c r="H770" s="20">
        <f t="shared" si="105"/>
        <v>-0.7</v>
      </c>
      <c r="I770" s="10">
        <f t="shared" si="106"/>
        <v>23.198057325898478</v>
      </c>
      <c r="J770" s="19">
        <f t="shared" si="100"/>
        <v>143.62988317655294</v>
      </c>
      <c r="K770">
        <f t="shared" si="103"/>
        <v>0</v>
      </c>
      <c r="L770" s="5">
        <f t="shared" si="107"/>
        <v>143.62988317655294</v>
      </c>
      <c r="O770" s="12"/>
    </row>
    <row r="771" spans="2:15" x14ac:dyDescent="0.2">
      <c r="B771">
        <f t="shared" si="108"/>
        <v>6.1864616883114385</v>
      </c>
      <c r="C771" s="18">
        <f t="shared" si="104"/>
        <v>0.62275121518488596</v>
      </c>
      <c r="D771" s="2">
        <f t="shared" si="101"/>
        <v>3.8526265340906898</v>
      </c>
      <c r="E771" s="18">
        <f t="shared" si="102"/>
        <v>23.92021473726561</v>
      </c>
      <c r="F771" s="20">
        <f t="shared" si="105"/>
        <v>11.960107368632807</v>
      </c>
      <c r="G771" s="20">
        <f t="shared" si="105"/>
        <v>11.940199354815165</v>
      </c>
      <c r="H771" s="20">
        <f t="shared" si="105"/>
        <v>-0.7</v>
      </c>
      <c r="I771" s="10">
        <f t="shared" si="106"/>
        <v>23.200306723447973</v>
      </c>
      <c r="J771" s="19">
        <f t="shared" si="100"/>
        <v>143.52780870168516</v>
      </c>
      <c r="K771">
        <f t="shared" si="103"/>
        <v>0</v>
      </c>
      <c r="L771" s="5">
        <f t="shared" si="107"/>
        <v>143.52780870168516</v>
      </c>
      <c r="O771" s="12"/>
    </row>
    <row r="772" spans="2:15" x14ac:dyDescent="0.2">
      <c r="B772">
        <f t="shared" si="108"/>
        <v>6.1814616883114386</v>
      </c>
      <c r="C772" s="18">
        <f t="shared" si="104"/>
        <v>0.62278638798583208</v>
      </c>
      <c r="D772" s="2">
        <f t="shared" si="101"/>
        <v>3.8497301973362843</v>
      </c>
      <c r="E772" s="18">
        <f t="shared" si="102"/>
        <v>23.922421649303452</v>
      </c>
      <c r="F772" s="20">
        <f t="shared" si="105"/>
        <v>11.961210824651726</v>
      </c>
      <c r="G772" s="20">
        <f t="shared" si="105"/>
        <v>11.941343217798229</v>
      </c>
      <c r="H772" s="20">
        <f t="shared" si="105"/>
        <v>-0.7</v>
      </c>
      <c r="I772" s="10">
        <f t="shared" si="106"/>
        <v>23.202554042449957</v>
      </c>
      <c r="J772" s="19">
        <f t="shared" si="100"/>
        <v>143.4256988843801</v>
      </c>
      <c r="K772">
        <f t="shared" si="103"/>
        <v>0</v>
      </c>
      <c r="L772" s="5">
        <f t="shared" si="107"/>
        <v>143.4256988843801</v>
      </c>
      <c r="O772" s="12"/>
    </row>
    <row r="773" spans="2:15" x14ac:dyDescent="0.2">
      <c r="B773">
        <f t="shared" si="108"/>
        <v>6.1764616883114387</v>
      </c>
      <c r="C773" s="18">
        <f t="shared" si="104"/>
        <v>0.62282151326928603</v>
      </c>
      <c r="D773" s="2">
        <f t="shared" si="101"/>
        <v>3.8468332153638993</v>
      </c>
      <c r="E773" s="18">
        <f t="shared" si="102"/>
        <v>23.924626660641614</v>
      </c>
      <c r="F773" s="20">
        <f t="shared" si="105"/>
        <v>11.962313330320807</v>
      </c>
      <c r="G773" s="20">
        <f t="shared" si="105"/>
        <v>11.94248595888172</v>
      </c>
      <c r="H773" s="20">
        <f t="shared" si="105"/>
        <v>-0.7</v>
      </c>
      <c r="I773" s="10">
        <f t="shared" si="106"/>
        <v>23.20479928920253</v>
      </c>
      <c r="J773" s="19">
        <f t="shared" si="100"/>
        <v>143.32355379471593</v>
      </c>
      <c r="K773">
        <f t="shared" si="103"/>
        <v>0</v>
      </c>
      <c r="L773" s="5">
        <f t="shared" si="107"/>
        <v>143.32355379471593</v>
      </c>
      <c r="O773" s="12"/>
    </row>
    <row r="774" spans="2:15" x14ac:dyDescent="0.2">
      <c r="B774">
        <f t="shared" si="108"/>
        <v>6.1714616883114388</v>
      </c>
      <c r="C774" s="18">
        <f t="shared" si="104"/>
        <v>0.62285659116346459</v>
      </c>
      <c r="D774" s="2">
        <f t="shared" si="101"/>
        <v>3.8439355896775829</v>
      </c>
      <c r="E774" s="18">
        <f t="shared" si="102"/>
        <v>23.926829776408756</v>
      </c>
      <c r="F774" s="20">
        <f t="shared" si="105"/>
        <v>11.963414888204376</v>
      </c>
      <c r="G774" s="20">
        <f t="shared" si="105"/>
        <v>11.943627581768011</v>
      </c>
      <c r="H774" s="20">
        <f t="shared" si="105"/>
        <v>-0.7</v>
      </c>
      <c r="I774" s="10">
        <f t="shared" si="106"/>
        <v>23.207042469972389</v>
      </c>
      <c r="J774" s="19">
        <f t="shared" si="100"/>
        <v>143.22137350245106</v>
      </c>
      <c r="K774">
        <f t="shared" si="103"/>
        <v>0</v>
      </c>
      <c r="L774" s="5">
        <f t="shared" si="107"/>
        <v>143.22137350245106</v>
      </c>
      <c r="O774" s="12"/>
    </row>
    <row r="775" spans="2:15" x14ac:dyDescent="0.2">
      <c r="B775">
        <f t="shared" si="108"/>
        <v>6.1664616883114389</v>
      </c>
      <c r="C775" s="18">
        <f t="shared" si="104"/>
        <v>0.62289162179606572</v>
      </c>
      <c r="D775" s="2">
        <f t="shared" si="101"/>
        <v>3.8410373217756177</v>
      </c>
      <c r="E775" s="18">
        <f t="shared" si="102"/>
        <v>23.929031001712797</v>
      </c>
      <c r="F775" s="20">
        <f t="shared" si="105"/>
        <v>11.9645155008564</v>
      </c>
      <c r="G775" s="20">
        <f t="shared" si="105"/>
        <v>11.94476809013868</v>
      </c>
      <c r="H775" s="20">
        <f t="shared" si="105"/>
        <v>-0.7</v>
      </c>
      <c r="I775" s="10">
        <f t="shared" si="106"/>
        <v>23.209283590995081</v>
      </c>
      <c r="J775" s="19">
        <f t="shared" si="100"/>
        <v>143.1191580770265</v>
      </c>
      <c r="K775">
        <f t="shared" si="103"/>
        <v>0</v>
      </c>
      <c r="L775" s="5">
        <f t="shared" si="107"/>
        <v>143.1191580770265</v>
      </c>
      <c r="O775" s="12"/>
    </row>
    <row r="776" spans="2:15" x14ac:dyDescent="0.2">
      <c r="B776">
        <f t="shared" si="108"/>
        <v>6.161461688311439</v>
      </c>
      <c r="C776" s="18">
        <f t="shared" si="104"/>
        <v>0.62292660529427235</v>
      </c>
      <c r="D776" s="2">
        <f t="shared" si="101"/>
        <v>3.8381384131505607</v>
      </c>
      <c r="E776" s="18">
        <f t="shared" si="102"/>
        <v>23.931230341641061</v>
      </c>
      <c r="F776" s="20">
        <f t="shared" si="105"/>
        <v>11.965615170820534</v>
      </c>
      <c r="G776" s="20">
        <f t="shared" si="105"/>
        <v>11.94590748765469</v>
      </c>
      <c r="H776" s="20">
        <f t="shared" si="105"/>
        <v>-0.7</v>
      </c>
      <c r="I776" s="10">
        <f t="shared" si="106"/>
        <v>23.211522658475225</v>
      </c>
      <c r="J776" s="19">
        <f t="shared" si="100"/>
        <v>143.01690758756797</v>
      </c>
      <c r="K776">
        <f t="shared" si="103"/>
        <v>0</v>
      </c>
      <c r="L776" s="5">
        <f t="shared" si="107"/>
        <v>143.01690758756797</v>
      </c>
      <c r="O776" s="12"/>
    </row>
    <row r="777" spans="2:15" x14ac:dyDescent="0.2">
      <c r="B777">
        <f t="shared" si="108"/>
        <v>6.1564616883114391</v>
      </c>
      <c r="C777" s="18">
        <f t="shared" si="104"/>
        <v>0.6229615417847546</v>
      </c>
      <c r="D777" s="2">
        <f t="shared" si="101"/>
        <v>3.8352388652892673</v>
      </c>
      <c r="E777" s="18">
        <f t="shared" si="102"/>
        <v>23.933427801260354</v>
      </c>
      <c r="F777" s="20">
        <f t="shared" si="105"/>
        <v>11.966713900630177</v>
      </c>
      <c r="G777" s="20">
        <f t="shared" si="105"/>
        <v>11.947045777956564</v>
      </c>
      <c r="H777" s="20">
        <f t="shared" si="105"/>
        <v>-0.7</v>
      </c>
      <c r="I777" s="10">
        <f t="shared" si="106"/>
        <v>23.213759678586744</v>
      </c>
      <c r="J777" s="19">
        <f t="shared" si="100"/>
        <v>142.91462210288816</v>
      </c>
      <c r="K777">
        <f t="shared" si="103"/>
        <v>0</v>
      </c>
      <c r="L777" s="5">
        <f t="shared" si="107"/>
        <v>142.91462210288816</v>
      </c>
      <c r="O777" s="12"/>
    </row>
    <row r="778" spans="2:15" x14ac:dyDescent="0.2">
      <c r="B778">
        <f t="shared" si="108"/>
        <v>6.1514616883114392</v>
      </c>
      <c r="C778" s="18">
        <f t="shared" si="104"/>
        <v>0.62299643139367256</v>
      </c>
      <c r="D778" s="2">
        <f t="shared" si="101"/>
        <v>3.8323386796729229</v>
      </c>
      <c r="E778" s="18">
        <f t="shared" si="102"/>
        <v>23.935623385617074</v>
      </c>
      <c r="F778" s="20">
        <f t="shared" si="105"/>
        <v>11.967811692808535</v>
      </c>
      <c r="G778" s="20">
        <f t="shared" si="105"/>
        <v>11.948182964664564</v>
      </c>
      <c r="H778" s="20">
        <f t="shared" si="105"/>
        <v>-0.7</v>
      </c>
      <c r="I778" s="10">
        <f t="shared" si="106"/>
        <v>23.2159946574731</v>
      </c>
      <c r="J778" s="19">
        <f t="shared" si="100"/>
        <v>142.81230169148884</v>
      </c>
      <c r="K778">
        <f t="shared" si="103"/>
        <v>0</v>
      </c>
      <c r="L778" s="5">
        <f t="shared" si="107"/>
        <v>142.81230169148884</v>
      </c>
      <c r="O778" s="12"/>
    </row>
    <row r="779" spans="2:15" x14ac:dyDescent="0.2">
      <c r="B779">
        <f t="shared" si="108"/>
        <v>6.1464616883114394</v>
      </c>
      <c r="C779" s="18">
        <f t="shared" si="104"/>
        <v>0.62303127424667892</v>
      </c>
      <c r="D779" s="2">
        <f t="shared" si="101"/>
        <v>3.8294378577770694</v>
      </c>
      <c r="E779" s="18">
        <f t="shared" si="102"/>
        <v>23.93781709973733</v>
      </c>
      <c r="F779" s="20">
        <f t="shared" si="105"/>
        <v>11.968908549868663</v>
      </c>
      <c r="G779" s="20">
        <f t="shared" si="105"/>
        <v>11.949319051378858</v>
      </c>
      <c r="H779" s="20">
        <f t="shared" si="105"/>
        <v>-0.7</v>
      </c>
      <c r="I779" s="10">
        <f t="shared" si="106"/>
        <v>23.218227601247523</v>
      </c>
      <c r="J779" s="19">
        <f t="shared" si="100"/>
        <v>142.7099464215631</v>
      </c>
      <c r="K779">
        <f t="shared" si="103"/>
        <v>0</v>
      </c>
      <c r="L779" s="5">
        <f t="shared" si="107"/>
        <v>142.7099464215631</v>
      </c>
      <c r="O779" s="12"/>
    </row>
    <row r="780" spans="2:15" x14ac:dyDescent="0.2">
      <c r="B780">
        <f t="shared" si="108"/>
        <v>6.1414616883114395</v>
      </c>
      <c r="C780" s="18">
        <f t="shared" si="104"/>
        <v>0.62306607046892237</v>
      </c>
      <c r="D780" s="2">
        <f t="shared" si="101"/>
        <v>3.8265364010716425</v>
      </c>
      <c r="E780" s="18">
        <f t="shared" si="102"/>
        <v>23.940008948627064</v>
      </c>
      <c r="F780" s="20">
        <f t="shared" si="105"/>
        <v>11.970004474313532</v>
      </c>
      <c r="G780" s="20">
        <f t="shared" si="105"/>
        <v>11.950454041679691</v>
      </c>
      <c r="H780" s="20">
        <f t="shared" si="105"/>
        <v>-0.7</v>
      </c>
      <c r="I780" s="10">
        <f t="shared" si="106"/>
        <v>23.220458515993226</v>
      </c>
      <c r="J780" s="19">
        <f t="shared" si="100"/>
        <v>142.60755636099751</v>
      </c>
      <c r="K780">
        <f t="shared" si="103"/>
        <v>0</v>
      </c>
      <c r="L780" s="5">
        <f t="shared" si="107"/>
        <v>142.60755636099751</v>
      </c>
      <c r="O780" s="12"/>
    </row>
    <row r="781" spans="2:15" x14ac:dyDescent="0.2">
      <c r="B781">
        <f t="shared" si="108"/>
        <v>6.1364616883114396</v>
      </c>
      <c r="C781" s="18">
        <f t="shared" si="104"/>
        <v>0.62310082018504942</v>
      </c>
      <c r="D781" s="2">
        <f t="shared" si="101"/>
        <v>3.8236343110209909</v>
      </c>
      <c r="E781" s="18">
        <f t="shared" si="102"/>
        <v>23.942198937272146</v>
      </c>
      <c r="F781" s="20">
        <f t="shared" si="105"/>
        <v>11.971099468636075</v>
      </c>
      <c r="G781" s="20">
        <f t="shared" si="105"/>
        <v>11.951587939127565</v>
      </c>
      <c r="H781" s="20">
        <f t="shared" si="105"/>
        <v>-0.7</v>
      </c>
      <c r="I781" s="10">
        <f t="shared" si="106"/>
        <v>23.22268740776364</v>
      </c>
      <c r="J781" s="19">
        <f t="shared" si="100"/>
        <v>142.50513157737407</v>
      </c>
      <c r="K781">
        <f t="shared" si="103"/>
        <v>0</v>
      </c>
      <c r="L781" s="5">
        <f t="shared" si="107"/>
        <v>142.50513157737407</v>
      </c>
      <c r="O781" s="12"/>
    </row>
    <row r="782" spans="2:15" x14ac:dyDescent="0.2">
      <c r="B782">
        <f t="shared" si="108"/>
        <v>6.1314616883114397</v>
      </c>
      <c r="C782" s="18">
        <f t="shared" si="104"/>
        <v>0.62313552351920765</v>
      </c>
      <c r="D782" s="2">
        <f t="shared" si="101"/>
        <v>3.8207315890839135</v>
      </c>
      <c r="E782" s="18">
        <f t="shared" si="102"/>
        <v>23.944387070638477</v>
      </c>
      <c r="F782" s="20">
        <f t="shared" si="105"/>
        <v>11.972193535319237</v>
      </c>
      <c r="G782" s="20">
        <f t="shared" si="105"/>
        <v>11.952720747263376</v>
      </c>
      <c r="H782" s="20">
        <f t="shared" si="105"/>
        <v>-0.7</v>
      </c>
      <c r="I782" s="10">
        <f t="shared" si="106"/>
        <v>23.224914282582613</v>
      </c>
      <c r="J782" s="19">
        <f t="shared" si="100"/>
        <v>142.40267213797247</v>
      </c>
      <c r="K782">
        <f t="shared" si="103"/>
        <v>0</v>
      </c>
      <c r="L782" s="5">
        <f t="shared" si="107"/>
        <v>142.40267213797247</v>
      </c>
      <c r="O782" s="12"/>
    </row>
    <row r="783" spans="2:15" x14ac:dyDescent="0.2">
      <c r="B783">
        <f t="shared" si="108"/>
        <v>6.1264616883114398</v>
      </c>
      <c r="C783" s="18">
        <f t="shared" si="104"/>
        <v>0.62317018059504814</v>
      </c>
      <c r="D783" s="2">
        <f t="shared" si="101"/>
        <v>3.8178282367136833</v>
      </c>
      <c r="E783" s="18">
        <f t="shared" si="102"/>
        <v>23.946573353672097</v>
      </c>
      <c r="F783" s="20">
        <f t="shared" si="105"/>
        <v>11.973286676836048</v>
      </c>
      <c r="G783" s="20">
        <f t="shared" si="105"/>
        <v>11.953852469608623</v>
      </c>
      <c r="H783" s="20">
        <f t="shared" si="105"/>
        <v>-0.7</v>
      </c>
      <c r="I783" s="10">
        <f t="shared" si="106"/>
        <v>23.227139146444674</v>
      </c>
      <c r="J783" s="19">
        <f t="shared" si="100"/>
        <v>142.30017810977216</v>
      </c>
      <c r="K783">
        <f t="shared" si="103"/>
        <v>0</v>
      </c>
      <c r="L783" s="5">
        <f t="shared" si="107"/>
        <v>142.30017810977216</v>
      </c>
      <c r="O783" s="12"/>
    </row>
    <row r="784" spans="2:15" x14ac:dyDescent="0.2">
      <c r="B784">
        <f t="shared" si="108"/>
        <v>6.1214616883114399</v>
      </c>
      <c r="C784" s="18">
        <f t="shared" si="104"/>
        <v>0.62320479153572805</v>
      </c>
      <c r="D784" s="2">
        <f t="shared" si="101"/>
        <v>3.8149242553580769</v>
      </c>
      <c r="E784" s="18">
        <f t="shared" si="102"/>
        <v>23.948757791299293</v>
      </c>
      <c r="F784" s="20">
        <f t="shared" si="105"/>
        <v>11.974378895649647</v>
      </c>
      <c r="G784" s="20">
        <f t="shared" si="105"/>
        <v>11.954983109665525</v>
      </c>
      <c r="H784" s="20">
        <f t="shared" si="105"/>
        <v>-0.7</v>
      </c>
      <c r="I784" s="10">
        <f t="shared" si="106"/>
        <v>23.229362005315171</v>
      </c>
      <c r="J784" s="19">
        <f t="shared" si="100"/>
        <v>142.19764955945422</v>
      </c>
      <c r="K784">
        <f t="shared" si="103"/>
        <v>0</v>
      </c>
      <c r="L784" s="5">
        <f t="shared" si="107"/>
        <v>142.19764955945422</v>
      </c>
      <c r="O784" s="12"/>
    </row>
    <row r="785" spans="2:15" x14ac:dyDescent="0.2">
      <c r="B785">
        <f t="shared" si="108"/>
        <v>6.11646168831144</v>
      </c>
      <c r="C785" s="18">
        <f t="shared" si="104"/>
        <v>0.62323935646391349</v>
      </c>
      <c r="D785" s="2">
        <f t="shared" si="101"/>
        <v>3.8120196464594036</v>
      </c>
      <c r="E785" s="18">
        <f t="shared" si="102"/>
        <v>23.950940388426709</v>
      </c>
      <c r="F785" s="20">
        <f t="shared" si="105"/>
        <v>11.975470194213356</v>
      </c>
      <c r="G785" s="20">
        <f t="shared" si="105"/>
        <v>11.956112670917211</v>
      </c>
      <c r="H785" s="20">
        <f t="shared" si="105"/>
        <v>-0.7</v>
      </c>
      <c r="I785" s="10">
        <f t="shared" si="106"/>
        <v>23.231582865130566</v>
      </c>
      <c r="J785" s="19">
        <f t="shared" si="100"/>
        <v>142.09508655340363</v>
      </c>
      <c r="K785">
        <f t="shared" si="103"/>
        <v>0</v>
      </c>
      <c r="L785" s="5">
        <f t="shared" si="107"/>
        <v>142.09508655340363</v>
      </c>
      <c r="O785" s="12"/>
    </row>
    <row r="786" spans="2:15" x14ac:dyDescent="0.2">
      <c r="B786">
        <f t="shared" si="108"/>
        <v>6.1114616883114401</v>
      </c>
      <c r="C786" s="18">
        <f t="shared" si="104"/>
        <v>0.62327387550178204</v>
      </c>
      <c r="D786" s="2">
        <f t="shared" si="101"/>
        <v>3.809114411454535</v>
      </c>
      <c r="E786" s="18">
        <f t="shared" si="102"/>
        <v>23.953121149941449</v>
      </c>
      <c r="F786" s="20">
        <f t="shared" si="105"/>
        <v>11.976560574970726</v>
      </c>
      <c r="G786" s="20">
        <f t="shared" si="105"/>
        <v>11.957241156827868</v>
      </c>
      <c r="H786" s="20">
        <f t="shared" si="105"/>
        <v>-0.7</v>
      </c>
      <c r="I786" s="10">
        <f t="shared" si="106"/>
        <v>23.233801731798597</v>
      </c>
      <c r="J786" s="19">
        <f t="shared" si="100"/>
        <v>141.99248915771111</v>
      </c>
      <c r="K786">
        <f t="shared" si="103"/>
        <v>0</v>
      </c>
      <c r="L786" s="5">
        <f t="shared" si="107"/>
        <v>141.99248915771111</v>
      </c>
      <c r="O786" s="12"/>
    </row>
    <row r="787" spans="2:15" x14ac:dyDescent="0.2">
      <c r="B787">
        <f t="shared" si="108"/>
        <v>6.1064616883114402</v>
      </c>
      <c r="C787" s="18">
        <f t="shared" si="104"/>
        <v>0.62330834877102514</v>
      </c>
      <c r="D787" s="2">
        <f t="shared" si="101"/>
        <v>3.80620855177493</v>
      </c>
      <c r="E787" s="18">
        <f t="shared" si="102"/>
        <v>23.955300080711176</v>
      </c>
      <c r="F787" s="20">
        <f t="shared" si="105"/>
        <v>11.977650040355588</v>
      </c>
      <c r="G787" s="20">
        <f t="shared" si="105"/>
        <v>11.9583685708429</v>
      </c>
      <c r="H787" s="20">
        <f t="shared" si="105"/>
        <v>-0.7</v>
      </c>
      <c r="I787" s="10">
        <f t="shared" si="106"/>
        <v>23.236018611198489</v>
      </c>
      <c r="J787" s="19">
        <f t="shared" ref="J787:J850" si="109">B787*I787</f>
        <v>141.88985743817517</v>
      </c>
      <c r="K787">
        <f t="shared" si="103"/>
        <v>0</v>
      </c>
      <c r="L787" s="5">
        <f t="shared" si="107"/>
        <v>141.88985743817517</v>
      </c>
      <c r="O787" s="12"/>
    </row>
    <row r="788" spans="2:15" x14ac:dyDescent="0.2">
      <c r="B788">
        <f t="shared" si="108"/>
        <v>6.1014616883114403</v>
      </c>
      <c r="C788" s="18">
        <f t="shared" si="104"/>
        <v>0.62334277639285096</v>
      </c>
      <c r="D788" s="2">
        <f t="shared" ref="D788:D851" si="110">B788*C788</f>
        <v>3.8033020688466652</v>
      </c>
      <c r="E788" s="18">
        <f t="shared" ref="E788:E851" si="111">$E$15*(C788-(B788*$C$12))</f>
        <v>23.95747718558421</v>
      </c>
      <c r="F788" s="20">
        <f t="shared" si="105"/>
        <v>11.978738592792105</v>
      </c>
      <c r="G788" s="20">
        <f t="shared" si="105"/>
        <v>11.959494916389085</v>
      </c>
      <c r="H788" s="20">
        <f t="shared" si="105"/>
        <v>-0.7</v>
      </c>
      <c r="I788" s="10">
        <f t="shared" si="106"/>
        <v>23.238233509181189</v>
      </c>
      <c r="J788" s="19">
        <f t="shared" si="109"/>
        <v>141.78719146030414</v>
      </c>
      <c r="K788">
        <f t="shared" ref="K788:K851" si="112">IF(I788&gt;$L$15,J788,0)</f>
        <v>0</v>
      </c>
      <c r="L788" s="5">
        <f t="shared" si="107"/>
        <v>141.78719146030414</v>
      </c>
      <c r="O788" s="12"/>
    </row>
    <row r="789" spans="2:15" x14ac:dyDescent="0.2">
      <c r="B789">
        <f t="shared" si="108"/>
        <v>6.0964616883114404</v>
      </c>
      <c r="C789" s="18">
        <f t="shared" ref="C789:C852" si="113">$C$10*LN((-B789+$C$5)/$C$11)</f>
        <v>0.62337715848798669</v>
      </c>
      <c r="D789" s="2">
        <f t="shared" si="110"/>
        <v>3.8003949640904597</v>
      </c>
      <c r="E789" s="18">
        <f t="shared" si="111"/>
        <v>23.959652469389638</v>
      </c>
      <c r="F789" s="20">
        <f t="shared" ref="F789:H852" si="114">IF($B789&lt;F$17,(F$12*$C$10*LN((-$B789+F$17)/$C$11))+(($E$14-F$12)*$C$10*LN((-$B789+$C$5)/$C$11))-$C$12*$E$14*$B789,-$C$13)</f>
        <v>11.979826234694819</v>
      </c>
      <c r="G789" s="20">
        <f t="shared" si="114"/>
        <v>11.96062019687472</v>
      </c>
      <c r="H789" s="20">
        <f t="shared" si="114"/>
        <v>-0.7</v>
      </c>
      <c r="I789" s="10">
        <f t="shared" ref="I789:I852" si="115">F789+G789+H789</f>
        <v>23.240446431569541</v>
      </c>
      <c r="J789" s="19">
        <f t="shared" si="109"/>
        <v>141.68449128931803</v>
      </c>
      <c r="K789">
        <f t="shared" si="112"/>
        <v>0</v>
      </c>
      <c r="L789" s="5">
        <f t="shared" ref="L789:L852" si="116">IF(I789&lt;$L$15,J789,0)</f>
        <v>141.68449128931803</v>
      </c>
      <c r="O789" s="12"/>
    </row>
    <row r="790" spans="2:15" x14ac:dyDescent="0.2">
      <c r="B790">
        <f t="shared" si="108"/>
        <v>6.0914616883114405</v>
      </c>
      <c r="C790" s="18">
        <f t="shared" si="113"/>
        <v>0.62341149517668137</v>
      </c>
      <c r="D790" s="2">
        <f t="shared" si="110"/>
        <v>3.7974872389217071</v>
      </c>
      <c r="E790" s="18">
        <f t="shared" si="111"/>
        <v>23.961825936937426</v>
      </c>
      <c r="F790" s="20">
        <f t="shared" si="114"/>
        <v>11.980912968468711</v>
      </c>
      <c r="G790" s="20">
        <f t="shared" si="114"/>
        <v>11.961744415689783</v>
      </c>
      <c r="H790" s="20">
        <f t="shared" si="114"/>
        <v>-0.7</v>
      </c>
      <c r="I790" s="10">
        <f t="shared" si="115"/>
        <v>23.242657384158495</v>
      </c>
      <c r="J790" s="19">
        <f t="shared" si="109"/>
        <v>141.58175699015047</v>
      </c>
      <c r="K790">
        <f t="shared" si="112"/>
        <v>0</v>
      </c>
      <c r="L790" s="5">
        <f t="shared" si="116"/>
        <v>141.58175699015047</v>
      </c>
      <c r="O790" s="12"/>
    </row>
    <row r="791" spans="2:15" x14ac:dyDescent="0.2">
      <c r="B791">
        <f t="shared" si="108"/>
        <v>6.0864616883114406</v>
      </c>
      <c r="C791" s="18">
        <f t="shared" si="113"/>
        <v>0.62344578657870797</v>
      </c>
      <c r="D791" s="2">
        <f t="shared" si="110"/>
        <v>3.7945788947504968</v>
      </c>
      <c r="E791" s="18">
        <f t="shared" si="111"/>
        <v>23.963997593018487</v>
      </c>
      <c r="F791" s="20">
        <f t="shared" si="114"/>
        <v>11.981998796509245</v>
      </c>
      <c r="G791" s="20">
        <f t="shared" si="114"/>
        <v>11.962867576206074</v>
      </c>
      <c r="H791" s="20">
        <f t="shared" si="114"/>
        <v>-0.7</v>
      </c>
      <c r="I791" s="10">
        <f t="shared" si="115"/>
        <v>23.244866372715318</v>
      </c>
      <c r="J791" s="19">
        <f t="shared" si="109"/>
        <v>141.47898862745072</v>
      </c>
      <c r="K791">
        <f t="shared" si="112"/>
        <v>0</v>
      </c>
      <c r="L791" s="5">
        <f t="shared" si="116"/>
        <v>141.47898862745072</v>
      </c>
      <c r="O791" s="12"/>
    </row>
    <row r="792" spans="2:15" x14ac:dyDescent="0.2">
      <c r="B792">
        <f t="shared" si="108"/>
        <v>6.0814616883114407</v>
      </c>
      <c r="C792" s="18">
        <f t="shared" si="113"/>
        <v>0.6234800328133665</v>
      </c>
      <c r="D792" s="2">
        <f t="shared" si="110"/>
        <v>3.7916699329816481</v>
      </c>
      <c r="E792" s="18">
        <f t="shared" si="111"/>
        <v>23.966167442404828</v>
      </c>
      <c r="F792" s="20">
        <f t="shared" si="114"/>
        <v>11.983083721202416</v>
      </c>
      <c r="G792" s="20">
        <f t="shared" si="114"/>
        <v>11.96398968177737</v>
      </c>
      <c r="H792" s="20">
        <f t="shared" si="114"/>
        <v>-0.7</v>
      </c>
      <c r="I792" s="10">
        <f t="shared" si="115"/>
        <v>23.247073402979787</v>
      </c>
      <c r="J792" s="19">
        <f t="shared" si="109"/>
        <v>141.37618626558543</v>
      </c>
      <c r="K792">
        <f t="shared" si="112"/>
        <v>0</v>
      </c>
      <c r="L792" s="5">
        <f t="shared" si="116"/>
        <v>141.37618626558543</v>
      </c>
      <c r="O792" s="12"/>
    </row>
    <row r="793" spans="2:15" x14ac:dyDescent="0.2">
      <c r="B793">
        <f t="shared" si="108"/>
        <v>6.0764616883114408</v>
      </c>
      <c r="C793" s="18">
        <f t="shared" si="113"/>
        <v>0.62351423399948602</v>
      </c>
      <c r="D793" s="2">
        <f t="shared" si="110"/>
        <v>3.7887603550147317</v>
      </c>
      <c r="E793" s="18">
        <f t="shared" si="111"/>
        <v>23.968335489849611</v>
      </c>
      <c r="F793" s="20">
        <f t="shared" si="114"/>
        <v>11.984167744924807</v>
      </c>
      <c r="G793" s="20">
        <f t="shared" si="114"/>
        <v>11.965110735739568</v>
      </c>
      <c r="H793" s="20">
        <f t="shared" si="114"/>
        <v>-0.7</v>
      </c>
      <c r="I793" s="10">
        <f t="shared" si="115"/>
        <v>23.249278480664376</v>
      </c>
      <c r="J793" s="19">
        <f t="shared" si="109"/>
        <v>141.2733499686407</v>
      </c>
      <c r="K793">
        <f t="shared" si="112"/>
        <v>0</v>
      </c>
      <c r="L793" s="5">
        <f t="shared" si="116"/>
        <v>141.2733499686407</v>
      </c>
      <c r="O793" s="12"/>
    </row>
    <row r="794" spans="2:15" x14ac:dyDescent="0.2">
      <c r="B794">
        <f t="shared" si="108"/>
        <v>6.071461688311441</v>
      </c>
      <c r="C794" s="18">
        <f t="shared" si="113"/>
        <v>0.6235483902554273</v>
      </c>
      <c r="D794" s="2">
        <f t="shared" si="110"/>
        <v>3.7858501622440981</v>
      </c>
      <c r="E794" s="18">
        <f t="shared" si="111"/>
        <v>23.970501740087261</v>
      </c>
      <c r="F794" s="20">
        <f t="shared" si="114"/>
        <v>11.985250870043632</v>
      </c>
      <c r="G794" s="20">
        <f t="shared" si="114"/>
        <v>11.966230741410829</v>
      </c>
      <c r="H794" s="20">
        <f t="shared" si="114"/>
        <v>-0.7</v>
      </c>
      <c r="I794" s="10">
        <f t="shared" si="115"/>
        <v>23.251481611454462</v>
      </c>
      <c r="J794" s="19">
        <f t="shared" si="109"/>
        <v>141.17047980042372</v>
      </c>
      <c r="K794">
        <f t="shared" si="112"/>
        <v>0</v>
      </c>
      <c r="L794" s="5">
        <f t="shared" si="116"/>
        <v>141.17047980042372</v>
      </c>
      <c r="O794" s="12"/>
    </row>
    <row r="795" spans="2:15" x14ac:dyDescent="0.2">
      <c r="B795">
        <f t="shared" si="108"/>
        <v>6.0664616883114411</v>
      </c>
      <c r="C795" s="18">
        <f t="shared" si="113"/>
        <v>0.62358250169908525</v>
      </c>
      <c r="D795" s="2">
        <f t="shared" si="110"/>
        <v>3.7829393560589049</v>
      </c>
      <c r="E795" s="18">
        <f t="shared" si="111"/>
        <v>23.972666197833583</v>
      </c>
      <c r="F795" s="20">
        <f t="shared" si="114"/>
        <v>11.98633309891679</v>
      </c>
      <c r="G795" s="20">
        <f t="shared" si="114"/>
        <v>11.96734970209172</v>
      </c>
      <c r="H795" s="20">
        <f t="shared" si="114"/>
        <v>-0.7</v>
      </c>
      <c r="I795" s="10">
        <f t="shared" si="115"/>
        <v>23.253682801008512</v>
      </c>
      <c r="J795" s="19">
        <f t="shared" si="109"/>
        <v>141.06757582446483</v>
      </c>
      <c r="K795">
        <f t="shared" si="112"/>
        <v>0</v>
      </c>
      <c r="L795" s="5">
        <f t="shared" si="116"/>
        <v>141.06757582446483</v>
      </c>
      <c r="O795" s="12"/>
    </row>
    <row r="796" spans="2:15" x14ac:dyDescent="0.2">
      <c r="B796">
        <f t="shared" si="108"/>
        <v>6.0614616883114412</v>
      </c>
      <c r="C796" s="18">
        <f t="shared" si="113"/>
        <v>0.62361656844789126</v>
      </c>
      <c r="D796" s="2">
        <f t="shared" si="110"/>
        <v>3.7800279378431423</v>
      </c>
      <c r="E796" s="18">
        <f t="shared" si="111"/>
        <v>23.974828867785817</v>
      </c>
      <c r="F796" s="20">
        <f t="shared" si="114"/>
        <v>11.987414433892912</v>
      </c>
      <c r="G796" s="20">
        <f t="shared" si="114"/>
        <v>11.968467621065365</v>
      </c>
      <c r="H796" s="20">
        <f t="shared" si="114"/>
        <v>-0.7</v>
      </c>
      <c r="I796" s="10">
        <f t="shared" si="115"/>
        <v>23.255882054958278</v>
      </c>
      <c r="J796" s="19">
        <f t="shared" si="109"/>
        <v>140.96463810401914</v>
      </c>
      <c r="K796">
        <f t="shared" si="112"/>
        <v>0</v>
      </c>
      <c r="L796" s="5">
        <f t="shared" si="116"/>
        <v>140.96463810401914</v>
      </c>
      <c r="O796" s="12"/>
    </row>
    <row r="797" spans="2:15" x14ac:dyDescent="0.2">
      <c r="B797">
        <f t="shared" si="108"/>
        <v>6.0564616883114413</v>
      </c>
      <c r="C797" s="18">
        <f t="shared" si="113"/>
        <v>0.62365059061881589</v>
      </c>
      <c r="D797" s="2">
        <f t="shared" si="110"/>
        <v>3.7771159089756612</v>
      </c>
      <c r="E797" s="18">
        <f t="shared" si="111"/>
        <v>23.976989754622803</v>
      </c>
      <c r="F797" s="20">
        <f t="shared" si="114"/>
        <v>11.988494877311403</v>
      </c>
      <c r="G797" s="20">
        <f t="shared" si="114"/>
        <v>11.969584501597563</v>
      </c>
      <c r="H797" s="20">
        <f t="shared" si="114"/>
        <v>-0.7</v>
      </c>
      <c r="I797" s="10">
        <f t="shared" si="115"/>
        <v>23.258079378908967</v>
      </c>
      <c r="J797" s="19">
        <f t="shared" si="109"/>
        <v>140.86166670206853</v>
      </c>
      <c r="K797">
        <f t="shared" si="112"/>
        <v>0</v>
      </c>
      <c r="L797" s="5">
        <f t="shared" si="116"/>
        <v>140.86166670206853</v>
      </c>
      <c r="O797" s="12"/>
    </row>
    <row r="798" spans="2:15" x14ac:dyDescent="0.2">
      <c r="B798">
        <f t="shared" si="108"/>
        <v>6.0514616883114414</v>
      </c>
      <c r="C798" s="18">
        <f t="shared" si="113"/>
        <v>0.62368456832837094</v>
      </c>
      <c r="D798" s="2">
        <f t="shared" si="110"/>
        <v>3.774203270830196</v>
      </c>
      <c r="E798" s="18">
        <f t="shared" si="111"/>
        <v>23.979148863005008</v>
      </c>
      <c r="F798" s="20">
        <f t="shared" si="114"/>
        <v>11.989574431502504</v>
      </c>
      <c r="G798" s="20">
        <f t="shared" si="114"/>
        <v>11.970700346936953</v>
      </c>
      <c r="H798" s="20">
        <f t="shared" si="114"/>
        <v>-0.7</v>
      </c>
      <c r="I798" s="10">
        <f t="shared" si="115"/>
        <v>23.260274778439456</v>
      </c>
      <c r="J798" s="19">
        <f t="shared" si="109"/>
        <v>140.75866168132328</v>
      </c>
      <c r="K798">
        <f t="shared" si="112"/>
        <v>0</v>
      </c>
      <c r="L798" s="5">
        <f t="shared" si="116"/>
        <v>140.75866168132328</v>
      </c>
      <c r="O798" s="12"/>
    </row>
    <row r="799" spans="2:15" x14ac:dyDescent="0.2">
      <c r="B799">
        <f t="shared" si="108"/>
        <v>6.0464616883114415</v>
      </c>
      <c r="C799" s="18">
        <f t="shared" si="113"/>
        <v>0.62371850169261234</v>
      </c>
      <c r="D799" s="2">
        <f t="shared" si="110"/>
        <v>3.7712900247753955</v>
      </c>
      <c r="E799" s="18">
        <f t="shared" si="111"/>
        <v>23.981306197574664</v>
      </c>
      <c r="F799" s="20">
        <f t="shared" si="114"/>
        <v>11.990653098787332</v>
      </c>
      <c r="G799" s="20">
        <f t="shared" si="114"/>
        <v>11.971815160315135</v>
      </c>
      <c r="H799" s="20">
        <f t="shared" si="114"/>
        <v>-0.7</v>
      </c>
      <c r="I799" s="10">
        <f t="shared" si="115"/>
        <v>23.262468259102466</v>
      </c>
      <c r="J799" s="19">
        <f t="shared" si="109"/>
        <v>140.65562310422402</v>
      </c>
      <c r="K799">
        <f t="shared" si="112"/>
        <v>0</v>
      </c>
      <c r="L799" s="5">
        <f t="shared" si="116"/>
        <v>140.65562310422402</v>
      </c>
      <c r="O799" s="12"/>
    </row>
    <row r="800" spans="2:15" x14ac:dyDescent="0.2">
      <c r="B800">
        <f t="shared" si="108"/>
        <v>6.0414616883114416</v>
      </c>
      <c r="C800" s="18">
        <f t="shared" si="113"/>
        <v>0.62375239082714184</v>
      </c>
      <c r="D800" s="2">
        <f t="shared" si="110"/>
        <v>3.7683761721748423</v>
      </c>
      <c r="E800" s="18">
        <f t="shared" si="111"/>
        <v>23.983461762955844</v>
      </c>
      <c r="F800" s="20">
        <f t="shared" si="114"/>
        <v>11.991730881477922</v>
      </c>
      <c r="G800" s="20">
        <f t="shared" si="114"/>
        <v>11.972928944946808</v>
      </c>
      <c r="H800" s="20">
        <f t="shared" si="114"/>
        <v>-0.7</v>
      </c>
      <c r="I800" s="10">
        <f t="shared" si="115"/>
        <v>23.26465982642473</v>
      </c>
      <c r="J800" s="19">
        <f t="shared" si="109"/>
        <v>140.55255103294331</v>
      </c>
      <c r="K800">
        <f t="shared" si="112"/>
        <v>0</v>
      </c>
      <c r="L800" s="5">
        <f t="shared" si="116"/>
        <v>140.55255103294331</v>
      </c>
      <c r="O800" s="12"/>
    </row>
    <row r="801" spans="2:15" x14ac:dyDescent="0.2">
      <c r="B801">
        <f t="shared" si="108"/>
        <v>6.0364616883114417</v>
      </c>
      <c r="C801" s="18">
        <f t="shared" si="113"/>
        <v>0.6237862358471099</v>
      </c>
      <c r="D801" s="2">
        <f t="shared" si="110"/>
        <v>3.7654617143870843</v>
      </c>
      <c r="E801" s="18">
        <f t="shared" si="111"/>
        <v>23.985615563754568</v>
      </c>
      <c r="F801" s="20">
        <f t="shared" si="114"/>
        <v>11.992807781877282</v>
      </c>
      <c r="G801" s="20">
        <f t="shared" si="114"/>
        <v>11.974041704029897</v>
      </c>
      <c r="H801" s="20">
        <f t="shared" si="114"/>
        <v>-0.7</v>
      </c>
      <c r="I801" s="10">
        <f t="shared" si="115"/>
        <v>23.26684948590718</v>
      </c>
      <c r="J801" s="19">
        <f t="shared" si="109"/>
        <v>140.44944552938745</v>
      </c>
      <c r="K801">
        <f t="shared" si="112"/>
        <v>0</v>
      </c>
      <c r="L801" s="5">
        <f t="shared" si="116"/>
        <v>140.44944552938745</v>
      </c>
      <c r="O801" s="12"/>
    </row>
    <row r="802" spans="2:15" x14ac:dyDescent="0.2">
      <c r="B802">
        <f t="shared" si="108"/>
        <v>6.0314616883114418</v>
      </c>
      <c r="C802" s="18">
        <f t="shared" si="113"/>
        <v>0.62382003686721788</v>
      </c>
      <c r="D802" s="2">
        <f t="shared" si="110"/>
        <v>3.7625466527656557</v>
      </c>
      <c r="E802" s="18">
        <f t="shared" si="111"/>
        <v>23.987767604558883</v>
      </c>
      <c r="F802" s="20">
        <f t="shared" si="114"/>
        <v>11.993883802279443</v>
      </c>
      <c r="G802" s="20">
        <f t="shared" si="114"/>
        <v>11.975153440745704</v>
      </c>
      <c r="H802" s="20">
        <f t="shared" si="114"/>
        <v>-0.7</v>
      </c>
      <c r="I802" s="10">
        <f t="shared" si="115"/>
        <v>23.269037243025149</v>
      </c>
      <c r="J802" s="19">
        <f t="shared" si="109"/>
        <v>140.34630665519828</v>
      </c>
      <c r="K802">
        <f t="shared" si="112"/>
        <v>0</v>
      </c>
      <c r="L802" s="5">
        <f t="shared" si="116"/>
        <v>140.34630665519828</v>
      </c>
      <c r="O802" s="12"/>
    </row>
    <row r="803" spans="2:15" x14ac:dyDescent="0.2">
      <c r="B803">
        <f t="shared" si="108"/>
        <v>6.0264616883114419</v>
      </c>
      <c r="C803" s="18">
        <f t="shared" si="113"/>
        <v>0.62385379400172036</v>
      </c>
      <c r="D803" s="2">
        <f t="shared" si="110"/>
        <v>3.7596309886591062</v>
      </c>
      <c r="E803" s="18">
        <f t="shared" si="111"/>
        <v>23.989917889938983</v>
      </c>
      <c r="F803" s="20">
        <f t="shared" si="114"/>
        <v>11.994958944969492</v>
      </c>
      <c r="G803" s="20">
        <f t="shared" si="114"/>
        <v>11.976264158259015</v>
      </c>
      <c r="H803" s="20">
        <f t="shared" si="114"/>
        <v>-0.7</v>
      </c>
      <c r="I803" s="10">
        <f t="shared" si="115"/>
        <v>23.271223103228508</v>
      </c>
      <c r="J803" s="19">
        <f t="shared" si="109"/>
        <v>140.2431344717547</v>
      </c>
      <c r="K803">
        <f t="shared" si="112"/>
        <v>0</v>
      </c>
      <c r="L803" s="5">
        <f t="shared" si="116"/>
        <v>140.2431344717547</v>
      </c>
      <c r="O803" s="12"/>
    </row>
    <row r="804" spans="2:15" x14ac:dyDescent="0.2">
      <c r="B804">
        <f t="shared" si="108"/>
        <v>6.021461688311442</v>
      </c>
      <c r="C804" s="18">
        <f t="shared" si="113"/>
        <v>0.62388750736442755</v>
      </c>
      <c r="D804" s="2">
        <f t="shared" si="110"/>
        <v>3.7567147234110232</v>
      </c>
      <c r="E804" s="18">
        <f t="shared" si="111"/>
        <v>23.992066424447273</v>
      </c>
      <c r="F804" s="20">
        <f t="shared" si="114"/>
        <v>11.996033212223637</v>
      </c>
      <c r="G804" s="20">
        <f t="shared" si="114"/>
        <v>11.977373859718252</v>
      </c>
      <c r="H804" s="20">
        <f t="shared" si="114"/>
        <v>-0.7</v>
      </c>
      <c r="I804" s="10">
        <f t="shared" si="115"/>
        <v>23.27340707194189</v>
      </c>
      <c r="J804" s="19">
        <f t="shared" si="109"/>
        <v>140.13992904017468</v>
      </c>
      <c r="K804">
        <f t="shared" si="112"/>
        <v>0</v>
      </c>
      <c r="L804" s="5">
        <f t="shared" si="116"/>
        <v>140.13992904017468</v>
      </c>
      <c r="O804" s="12"/>
    </row>
    <row r="805" spans="2:15" x14ac:dyDescent="0.2">
      <c r="B805">
        <f t="shared" si="108"/>
        <v>6.0164616883114421</v>
      </c>
      <c r="C805" s="18">
        <f t="shared" si="113"/>
        <v>0.62392117706870731</v>
      </c>
      <c r="D805" s="2">
        <f t="shared" si="110"/>
        <v>3.7537978583600569</v>
      </c>
      <c r="E805" s="18">
        <f t="shared" si="111"/>
        <v>23.994213212618462</v>
      </c>
      <c r="F805" s="20">
        <f t="shared" si="114"/>
        <v>11.997106606309231</v>
      </c>
      <c r="G805" s="20">
        <f t="shared" si="114"/>
        <v>11.978482548255581</v>
      </c>
      <c r="H805" s="20">
        <f t="shared" si="114"/>
        <v>-0.7</v>
      </c>
      <c r="I805" s="10">
        <f t="shared" si="115"/>
        <v>23.275589154564813</v>
      </c>
      <c r="J805" s="19">
        <f t="shared" si="109"/>
        <v>140.03669042131651</v>
      </c>
      <c r="K805">
        <f t="shared" si="112"/>
        <v>0</v>
      </c>
      <c r="L805" s="5">
        <f t="shared" si="116"/>
        <v>140.03669042131651</v>
      </c>
      <c r="O805" s="12"/>
    </row>
    <row r="806" spans="2:15" x14ac:dyDescent="0.2">
      <c r="B806">
        <f t="shared" ref="B806:B869" si="117">B805-$C$16</f>
        <v>6.0114616883114422</v>
      </c>
      <c r="C806" s="18">
        <f t="shared" si="113"/>
        <v>0.62395480322748786</v>
      </c>
      <c r="D806" s="2">
        <f t="shared" si="110"/>
        <v>3.7508803948399478</v>
      </c>
      <c r="E806" s="18">
        <f t="shared" si="111"/>
        <v>23.996358258969686</v>
      </c>
      <c r="F806" s="20">
        <f t="shared" si="114"/>
        <v>11.998179129484843</v>
      </c>
      <c r="G806" s="20">
        <f t="shared" si="114"/>
        <v>11.979590226987055</v>
      </c>
      <c r="H806" s="20">
        <f t="shared" si="114"/>
        <v>-0.7</v>
      </c>
      <c r="I806" s="10">
        <f t="shared" si="115"/>
        <v>23.277769356471897</v>
      </c>
      <c r="J806" s="19">
        <f t="shared" si="109"/>
        <v>139.9334186757809</v>
      </c>
      <c r="K806">
        <f t="shared" si="112"/>
        <v>0</v>
      </c>
      <c r="L806" s="5">
        <f t="shared" si="116"/>
        <v>139.9334186757809</v>
      </c>
      <c r="O806" s="12"/>
    </row>
    <row r="807" spans="2:15" x14ac:dyDescent="0.2">
      <c r="B807">
        <f t="shared" si="117"/>
        <v>6.0064616883114423</v>
      </c>
      <c r="C807" s="18">
        <f t="shared" si="113"/>
        <v>0.62398838595325967</v>
      </c>
      <c r="D807" s="2">
        <f t="shared" si="110"/>
        <v>3.7479623341795478</v>
      </c>
      <c r="E807" s="18">
        <f t="shared" si="111"/>
        <v>23.998501568000556</v>
      </c>
      <c r="F807" s="20">
        <f t="shared" si="114"/>
        <v>11.999250784000278</v>
      </c>
      <c r="G807" s="20">
        <f t="shared" si="114"/>
        <v>11.98069689901272</v>
      </c>
      <c r="H807" s="20">
        <f t="shared" si="114"/>
        <v>-0.7</v>
      </c>
      <c r="I807" s="10">
        <f t="shared" si="115"/>
        <v>23.279947683012999</v>
      </c>
      <c r="J807" s="19">
        <f t="shared" si="109"/>
        <v>139.83011386391232</v>
      </c>
      <c r="K807">
        <f t="shared" si="112"/>
        <v>0</v>
      </c>
      <c r="L807" s="5">
        <f t="shared" si="116"/>
        <v>139.83011386391232</v>
      </c>
      <c r="O807" s="12"/>
    </row>
    <row r="808" spans="2:15" x14ac:dyDescent="0.2">
      <c r="B808">
        <f t="shared" si="117"/>
        <v>6.0014616883114424</v>
      </c>
      <c r="C808" s="18">
        <f t="shared" si="113"/>
        <v>0.62402192535807799</v>
      </c>
      <c r="D808" s="2">
        <f t="shared" si="110"/>
        <v>3.7450436777028475</v>
      </c>
      <c r="E808" s="18">
        <f t="shared" si="111"/>
        <v>24.000643144193287</v>
      </c>
      <c r="F808" s="20">
        <f t="shared" si="114"/>
        <v>12.000321572096643</v>
      </c>
      <c r="G808" s="20">
        <f t="shared" si="114"/>
        <v>11.981802567416766</v>
      </c>
      <c r="H808" s="20">
        <f t="shared" si="114"/>
        <v>-0.7</v>
      </c>
      <c r="I808" s="10">
        <f t="shared" si="115"/>
        <v>23.28212413951341</v>
      </c>
      <c r="J808" s="19">
        <f t="shared" si="109"/>
        <v>139.72677604580073</v>
      </c>
      <c r="K808">
        <f t="shared" si="112"/>
        <v>0</v>
      </c>
      <c r="L808" s="5">
        <f t="shared" si="116"/>
        <v>139.72677604580073</v>
      </c>
      <c r="O808" s="12"/>
    </row>
    <row r="809" spans="2:15" x14ac:dyDescent="0.2">
      <c r="B809">
        <f t="shared" si="117"/>
        <v>5.9964616883114426</v>
      </c>
      <c r="C809" s="18">
        <f t="shared" si="113"/>
        <v>0.62405542155356497</v>
      </c>
      <c r="D809" s="2">
        <f t="shared" si="110"/>
        <v>3.7421244267289993</v>
      </c>
      <c r="E809" s="18">
        <f t="shared" si="111"/>
        <v>24.002782992012769</v>
      </c>
      <c r="F809" s="20">
        <f t="shared" si="114"/>
        <v>12.001391496006384</v>
      </c>
      <c r="G809" s="20">
        <f t="shared" si="114"/>
        <v>11.982907235267623</v>
      </c>
      <c r="H809" s="20">
        <f t="shared" si="114"/>
        <v>-0.7</v>
      </c>
      <c r="I809" s="10">
        <f t="shared" si="115"/>
        <v>23.28429873127401</v>
      </c>
      <c r="J809" s="19">
        <f t="shared" si="109"/>
        <v>139.62340528128334</v>
      </c>
      <c r="K809">
        <f t="shared" si="112"/>
        <v>0</v>
      </c>
      <c r="L809" s="5">
        <f t="shared" si="116"/>
        <v>139.62340528128334</v>
      </c>
      <c r="O809" s="12"/>
    </row>
    <row r="810" spans="2:15" x14ac:dyDescent="0.2">
      <c r="B810">
        <f t="shared" si="117"/>
        <v>5.9914616883114427</v>
      </c>
      <c r="C810" s="18">
        <f t="shared" si="113"/>
        <v>0.62408887465091178</v>
      </c>
      <c r="D810" s="2">
        <f t="shared" si="110"/>
        <v>3.7392045825723401</v>
      </c>
      <c r="E810" s="18">
        <f t="shared" si="111"/>
        <v>24.00492111590664</v>
      </c>
      <c r="F810" s="20">
        <f t="shared" si="114"/>
        <v>12.00246055795332</v>
      </c>
      <c r="G810" s="20">
        <f t="shared" si="114"/>
        <v>11.984010905618094</v>
      </c>
      <c r="H810" s="20">
        <f t="shared" si="114"/>
        <v>-0.7</v>
      </c>
      <c r="I810" s="10">
        <f t="shared" si="115"/>
        <v>23.286471463571413</v>
      </c>
      <c r="J810" s="19">
        <f t="shared" si="109"/>
        <v>139.5200016299458</v>
      </c>
      <c r="K810">
        <f t="shared" si="112"/>
        <v>0</v>
      </c>
      <c r="L810" s="5">
        <f t="shared" si="116"/>
        <v>139.5200016299458</v>
      </c>
      <c r="O810" s="12"/>
    </row>
    <row r="811" spans="2:15" x14ac:dyDescent="0.2">
      <c r="B811">
        <f t="shared" si="117"/>
        <v>5.9864616883114428</v>
      </c>
      <c r="C811" s="18">
        <f t="shared" si="113"/>
        <v>0.62412228476088105</v>
      </c>
      <c r="D811" s="2">
        <f t="shared" si="110"/>
        <v>3.736284146542419</v>
      </c>
      <c r="E811" s="18">
        <f t="shared" si="111"/>
        <v>24.007057520305413</v>
      </c>
      <c r="F811" s="20">
        <f t="shared" si="114"/>
        <v>12.003528760152706</v>
      </c>
      <c r="G811" s="20">
        <f t="shared" si="114"/>
        <v>11.985113581505479</v>
      </c>
      <c r="H811" s="20">
        <f t="shared" si="114"/>
        <v>-0.7</v>
      </c>
      <c r="I811" s="10">
        <f t="shared" si="115"/>
        <v>23.288642341658186</v>
      </c>
      <c r="J811" s="19">
        <f t="shared" si="109"/>
        <v>139.41656515112442</v>
      </c>
      <c r="K811">
        <f t="shared" si="112"/>
        <v>0</v>
      </c>
      <c r="L811" s="5">
        <f t="shared" si="116"/>
        <v>139.41656515112442</v>
      </c>
      <c r="O811" s="12"/>
    </row>
    <row r="812" spans="2:15" x14ac:dyDescent="0.2">
      <c r="B812">
        <f t="shared" si="117"/>
        <v>5.9814616883114429</v>
      </c>
      <c r="C812" s="18">
        <f t="shared" si="113"/>
        <v>0.62415565199380907</v>
      </c>
      <c r="D812" s="2">
        <f t="shared" si="110"/>
        <v>3.7333631199440185</v>
      </c>
      <c r="E812" s="18">
        <f t="shared" si="111"/>
        <v>24.00919220962253</v>
      </c>
      <c r="F812" s="20">
        <f t="shared" si="114"/>
        <v>12.004596104811267</v>
      </c>
      <c r="G812" s="20">
        <f t="shared" si="114"/>
        <v>11.986215265951682</v>
      </c>
      <c r="H812" s="20">
        <f t="shared" si="114"/>
        <v>-0.7</v>
      </c>
      <c r="I812" s="10">
        <f t="shared" si="115"/>
        <v>23.290811370762949</v>
      </c>
      <c r="J812" s="19">
        <f t="shared" si="109"/>
        <v>139.31309590390711</v>
      </c>
      <c r="K812">
        <f t="shared" si="112"/>
        <v>0</v>
      </c>
      <c r="L812" s="5">
        <f t="shared" si="116"/>
        <v>139.31309590390711</v>
      </c>
      <c r="O812" s="12"/>
    </row>
    <row r="813" spans="2:15" x14ac:dyDescent="0.2">
      <c r="B813">
        <f t="shared" si="117"/>
        <v>5.976461688311443</v>
      </c>
      <c r="C813" s="18">
        <f t="shared" si="113"/>
        <v>0.62418897645960769</v>
      </c>
      <c r="D813" s="2">
        <f t="shared" si="110"/>
        <v>3.7304415040771786</v>
      </c>
      <c r="E813" s="18">
        <f t="shared" si="111"/>
        <v>24.011325188254474</v>
      </c>
      <c r="F813" s="20">
        <f t="shared" si="114"/>
        <v>12.005662594127239</v>
      </c>
      <c r="G813" s="20">
        <f t="shared" si="114"/>
        <v>11.987315961963336</v>
      </c>
      <c r="H813" s="20">
        <f t="shared" si="114"/>
        <v>-0.7</v>
      </c>
      <c r="I813" s="10">
        <f t="shared" si="115"/>
        <v>23.292978556090578</v>
      </c>
      <c r="J813" s="19">
        <f t="shared" si="109"/>
        <v>139.20959394713532</v>
      </c>
      <c r="K813">
        <f t="shared" si="112"/>
        <v>0</v>
      </c>
      <c r="L813" s="5">
        <f t="shared" si="116"/>
        <v>139.20959394713532</v>
      </c>
      <c r="O813" s="12"/>
    </row>
    <row r="814" spans="2:15" x14ac:dyDescent="0.2">
      <c r="B814">
        <f t="shared" si="117"/>
        <v>5.9714616883114431</v>
      </c>
      <c r="C814" s="18">
        <f t="shared" si="113"/>
        <v>0.62422225826776667</v>
      </c>
      <c r="D814" s="2">
        <f t="shared" si="110"/>
        <v>3.7275193002372196</v>
      </c>
      <c r="E814" s="18">
        <f t="shared" si="111"/>
        <v>24.013456460580834</v>
      </c>
      <c r="F814" s="20">
        <f t="shared" si="114"/>
        <v>12.006728230290419</v>
      </c>
      <c r="G814" s="20">
        <f t="shared" si="114"/>
        <v>11.98841567253192</v>
      </c>
      <c r="H814" s="20">
        <f t="shared" si="114"/>
        <v>-0.7</v>
      </c>
      <c r="I814" s="10">
        <f t="shared" si="115"/>
        <v>23.295143902822339</v>
      </c>
      <c r="J814" s="19">
        <f t="shared" si="109"/>
        <v>139.1060593394055</v>
      </c>
      <c r="K814">
        <f t="shared" si="112"/>
        <v>0</v>
      </c>
      <c r="L814" s="5">
        <f t="shared" si="116"/>
        <v>139.1060593394055</v>
      </c>
      <c r="O814" s="12"/>
    </row>
    <row r="815" spans="2:15" x14ac:dyDescent="0.2">
      <c r="B815">
        <f t="shared" si="117"/>
        <v>5.9664616883114432</v>
      </c>
      <c r="C815" s="18">
        <f t="shared" si="113"/>
        <v>0.62425549752735587</v>
      </c>
      <c r="D815" s="2">
        <f t="shared" si="110"/>
        <v>3.7245965097147677</v>
      </c>
      <c r="E815" s="18">
        <f t="shared" si="111"/>
        <v>24.015586030964403</v>
      </c>
      <c r="F815" s="20">
        <f t="shared" si="114"/>
        <v>12.007793015482202</v>
      </c>
      <c r="G815" s="20">
        <f t="shared" si="114"/>
        <v>11.989514400633865</v>
      </c>
      <c r="H815" s="20">
        <f t="shared" si="114"/>
        <v>-0.7</v>
      </c>
      <c r="I815" s="10">
        <f t="shared" si="115"/>
        <v>23.297307416116066</v>
      </c>
      <c r="J815" s="19">
        <f t="shared" si="109"/>
        <v>139.00249213907057</v>
      </c>
      <c r="K815">
        <f t="shared" si="112"/>
        <v>0</v>
      </c>
      <c r="L815" s="5">
        <f t="shared" si="116"/>
        <v>139.00249213907057</v>
      </c>
      <c r="O815" s="12"/>
    </row>
    <row r="816" spans="2:15" x14ac:dyDescent="0.2">
      <c r="B816">
        <f t="shared" si="117"/>
        <v>5.9614616883114433</v>
      </c>
      <c r="C816" s="18">
        <f t="shared" si="113"/>
        <v>0.62428869434702772</v>
      </c>
      <c r="D816" s="2">
        <f t="shared" si="110"/>
        <v>3.7216731337957785</v>
      </c>
      <c r="E816" s="18">
        <f t="shared" si="111"/>
        <v>24.017713903751279</v>
      </c>
      <c r="F816" s="20">
        <f t="shared" si="114"/>
        <v>12.008856951875639</v>
      </c>
      <c r="G816" s="20">
        <f t="shared" si="114"/>
        <v>11.990612149230687</v>
      </c>
      <c r="H816" s="20">
        <f t="shared" si="114"/>
        <v>-0.7</v>
      </c>
      <c r="I816" s="10">
        <f t="shared" si="115"/>
        <v>23.299469101106329</v>
      </c>
      <c r="J816" s="19">
        <f t="shared" si="109"/>
        <v>138.89889240424165</v>
      </c>
      <c r="K816">
        <f t="shared" si="112"/>
        <v>0</v>
      </c>
      <c r="L816" s="5">
        <f t="shared" si="116"/>
        <v>138.89889240424165</v>
      </c>
      <c r="O816" s="12"/>
    </row>
    <row r="817" spans="2:15" x14ac:dyDescent="0.2">
      <c r="B817">
        <f t="shared" si="117"/>
        <v>5.9564616883114434</v>
      </c>
      <c r="C817" s="18">
        <f t="shared" si="113"/>
        <v>0.62432184883501829</v>
      </c>
      <c r="D817" s="2">
        <f t="shared" si="110"/>
        <v>3.7187491737615548</v>
      </c>
      <c r="E817" s="18">
        <f t="shared" si="111"/>
        <v>24.019840083270903</v>
      </c>
      <c r="F817" s="20">
        <f t="shared" si="114"/>
        <v>12.00992004163545</v>
      </c>
      <c r="G817" s="20">
        <f t="shared" si="114"/>
        <v>11.991708921269067</v>
      </c>
      <c r="H817" s="20">
        <f t="shared" si="114"/>
        <v>-0.7</v>
      </c>
      <c r="I817" s="10">
        <f t="shared" si="115"/>
        <v>23.30162896290452</v>
      </c>
      <c r="J817" s="19">
        <f t="shared" si="109"/>
        <v>138.79526019278907</v>
      </c>
      <c r="K817">
        <f t="shared" si="112"/>
        <v>0</v>
      </c>
      <c r="L817" s="5">
        <f t="shared" si="116"/>
        <v>138.79526019278907</v>
      </c>
      <c r="O817" s="12"/>
    </row>
    <row r="818" spans="2:15" x14ac:dyDescent="0.2">
      <c r="B818">
        <f t="shared" si="117"/>
        <v>5.9514616883114435</v>
      </c>
      <c r="C818" s="18">
        <f t="shared" si="113"/>
        <v>0.62435496109915078</v>
      </c>
      <c r="D818" s="2">
        <f t="shared" si="110"/>
        <v>3.7158246308887777</v>
      </c>
      <c r="E818" s="18">
        <f t="shared" si="111"/>
        <v>24.0219645738362</v>
      </c>
      <c r="F818" s="20">
        <f t="shared" si="114"/>
        <v>12.010982286918102</v>
      </c>
      <c r="G818" s="20">
        <f t="shared" si="114"/>
        <v>11.992804719681001</v>
      </c>
      <c r="H818" s="20">
        <f t="shared" si="114"/>
        <v>-0.7</v>
      </c>
      <c r="I818" s="10">
        <f t="shared" si="115"/>
        <v>23.303787006599105</v>
      </c>
      <c r="J818" s="19">
        <f t="shared" si="109"/>
        <v>138.69159556234459</v>
      </c>
      <c r="K818">
        <f t="shared" si="112"/>
        <v>0</v>
      </c>
      <c r="L818" s="5">
        <f t="shared" si="116"/>
        <v>138.69159556234459</v>
      </c>
      <c r="O818" s="12"/>
    </row>
    <row r="819" spans="2:15" x14ac:dyDescent="0.2">
      <c r="B819">
        <f t="shared" si="117"/>
        <v>5.9464616883114436</v>
      </c>
      <c r="C819" s="18">
        <f t="shared" si="113"/>
        <v>0.62438803124683662</v>
      </c>
      <c r="D819" s="2">
        <f t="shared" si="110"/>
        <v>3.7128995064495225</v>
      </c>
      <c r="E819" s="18">
        <f t="shared" si="111"/>
        <v>24.024087379743634</v>
      </c>
      <c r="F819" s="20">
        <f t="shared" si="114"/>
        <v>12.012043689871817</v>
      </c>
      <c r="G819" s="20">
        <f t="shared" si="114"/>
        <v>11.993899547383872</v>
      </c>
      <c r="H819" s="20">
        <f t="shared" si="114"/>
        <v>-0.7</v>
      </c>
      <c r="I819" s="10">
        <f t="shared" si="115"/>
        <v>23.30594323725569</v>
      </c>
      <c r="J819" s="19">
        <f t="shared" si="109"/>
        <v>138.58789857030214</v>
      </c>
      <c r="K819">
        <f t="shared" si="112"/>
        <v>0</v>
      </c>
      <c r="L819" s="5">
        <f t="shared" si="116"/>
        <v>138.58789857030214</v>
      </c>
      <c r="O819" s="12"/>
    </row>
    <row r="820" spans="2:15" x14ac:dyDescent="0.2">
      <c r="B820">
        <f t="shared" si="117"/>
        <v>5.9414616883114437</v>
      </c>
      <c r="C820" s="18">
        <f t="shared" si="113"/>
        <v>0.62442105938507797</v>
      </c>
      <c r="D820" s="2">
        <f t="shared" si="110"/>
        <v>3.7099738017112855</v>
      </c>
      <c r="E820" s="18">
        <f t="shared" si="111"/>
        <v>24.026208505273289</v>
      </c>
      <c r="F820" s="20">
        <f t="shared" si="114"/>
        <v>12.013104252636644</v>
      </c>
      <c r="G820" s="20">
        <f t="shared" si="114"/>
        <v>11.994993407280594</v>
      </c>
      <c r="H820" s="20">
        <f t="shared" si="114"/>
        <v>-0.7</v>
      </c>
      <c r="I820" s="10">
        <f t="shared" si="115"/>
        <v>23.308097659917241</v>
      </c>
      <c r="J820" s="19">
        <f t="shared" si="109"/>
        <v>138.4841692738199</v>
      </c>
      <c r="K820">
        <f t="shared" si="112"/>
        <v>0</v>
      </c>
      <c r="L820" s="5">
        <f t="shared" si="116"/>
        <v>138.4841692738199</v>
      </c>
      <c r="O820" s="12"/>
    </row>
    <row r="821" spans="2:15" x14ac:dyDescent="0.2">
      <c r="B821">
        <f t="shared" si="117"/>
        <v>5.9364616883114438</v>
      </c>
      <c r="C821" s="18">
        <f t="shared" si="113"/>
        <v>0.62445404562046969</v>
      </c>
      <c r="D821" s="2">
        <f t="shared" si="110"/>
        <v>3.707047517937005</v>
      </c>
      <c r="E821" s="18">
        <f t="shared" si="111"/>
        <v>24.028327954688958</v>
      </c>
      <c r="F821" s="20">
        <f t="shared" si="114"/>
        <v>12.014163977344481</v>
      </c>
      <c r="G821" s="20">
        <f t="shared" si="114"/>
        <v>11.996086302259691</v>
      </c>
      <c r="H821" s="20">
        <f t="shared" si="114"/>
        <v>-0.7</v>
      </c>
      <c r="I821" s="10">
        <f t="shared" si="115"/>
        <v>23.310250279604173</v>
      </c>
      <c r="J821" s="19">
        <f t="shared" si="109"/>
        <v>138.38040772982129</v>
      </c>
      <c r="K821">
        <f t="shared" si="112"/>
        <v>0</v>
      </c>
      <c r="L821" s="5">
        <f t="shared" si="116"/>
        <v>138.38040772982129</v>
      </c>
      <c r="O821" s="12"/>
    </row>
    <row r="822" spans="2:15" x14ac:dyDescent="0.2">
      <c r="B822">
        <f t="shared" si="117"/>
        <v>5.9314616883114439</v>
      </c>
      <c r="C822" s="18">
        <f t="shared" si="113"/>
        <v>0.62448699005920161</v>
      </c>
      <c r="D822" s="2">
        <f t="shared" si="110"/>
        <v>3.7041206563850837</v>
      </c>
      <c r="E822" s="18">
        <f t="shared" si="111"/>
        <v>24.030445732238235</v>
      </c>
      <c r="F822" s="20">
        <f t="shared" si="114"/>
        <v>12.015222866119117</v>
      </c>
      <c r="G822" s="20">
        <f t="shared" si="114"/>
        <v>11.997178235195417</v>
      </c>
      <c r="H822" s="20">
        <f t="shared" si="114"/>
        <v>-0.7</v>
      </c>
      <c r="I822" s="10">
        <f t="shared" si="115"/>
        <v>23.312401101314535</v>
      </c>
      <c r="J822" s="19">
        <f t="shared" si="109"/>
        <v>138.27661399499667</v>
      </c>
      <c r="K822">
        <f t="shared" si="112"/>
        <v>0</v>
      </c>
      <c r="L822" s="5">
        <f t="shared" si="116"/>
        <v>138.27661399499667</v>
      </c>
      <c r="O822" s="12"/>
    </row>
    <row r="823" spans="2:15" x14ac:dyDescent="0.2">
      <c r="B823">
        <f t="shared" si="117"/>
        <v>5.926461688311444</v>
      </c>
      <c r="C823" s="18">
        <f t="shared" si="113"/>
        <v>0.62451989280706033</v>
      </c>
      <c r="D823" s="2">
        <f t="shared" si="110"/>
        <v>3.7011932183094127</v>
      </c>
      <c r="E823" s="18">
        <f t="shared" si="111"/>
        <v>24.032561842152582</v>
      </c>
      <c r="F823" s="20">
        <f t="shared" si="114"/>
        <v>12.016280921076291</v>
      </c>
      <c r="G823" s="20">
        <f t="shared" si="114"/>
        <v>11.998269208947869</v>
      </c>
      <c r="H823" s="20">
        <f t="shared" si="114"/>
        <v>9.9748439330626884</v>
      </c>
      <c r="I823" s="10">
        <f t="shared" si="115"/>
        <v>33.989394063086849</v>
      </c>
      <c r="J823" s="19">
        <f t="shared" si="109"/>
        <v>201.43684172380466</v>
      </c>
      <c r="K823">
        <f t="shared" si="112"/>
        <v>201.43684172380466</v>
      </c>
      <c r="L823" s="5">
        <f t="shared" si="116"/>
        <v>0</v>
      </c>
      <c r="O823" s="12"/>
    </row>
    <row r="824" spans="2:15" x14ac:dyDescent="0.2">
      <c r="B824">
        <f t="shared" si="117"/>
        <v>5.9214616883114441</v>
      </c>
      <c r="C824" s="18">
        <f t="shared" si="113"/>
        <v>0.62455275396943111</v>
      </c>
      <c r="D824" s="2">
        <f t="shared" si="110"/>
        <v>3.6982652049593896</v>
      </c>
      <c r="E824" s="18">
        <f t="shared" si="111"/>
        <v>24.034676288647411</v>
      </c>
      <c r="F824" s="20">
        <f t="shared" si="114"/>
        <v>12.017338144323706</v>
      </c>
      <c r="G824" s="20">
        <f t="shared" si="114"/>
        <v>11.999359226363072</v>
      </c>
      <c r="H824" s="20">
        <f t="shared" si="114"/>
        <v>10.351790847311603</v>
      </c>
      <c r="I824" s="10">
        <f t="shared" si="115"/>
        <v>34.368488217998383</v>
      </c>
      <c r="J824" s="19">
        <f t="shared" si="109"/>
        <v>203.51168626806069</v>
      </c>
      <c r="K824">
        <f t="shared" si="112"/>
        <v>203.51168626806069</v>
      </c>
      <c r="L824" s="5">
        <f t="shared" si="116"/>
        <v>0</v>
      </c>
      <c r="O824" s="12"/>
    </row>
    <row r="825" spans="2:15" x14ac:dyDescent="0.2">
      <c r="B825">
        <f t="shared" si="117"/>
        <v>5.9164616883114443</v>
      </c>
      <c r="C825" s="18">
        <f t="shared" si="113"/>
        <v>0.6245855736513003</v>
      </c>
      <c r="D825" s="2">
        <f t="shared" si="110"/>
        <v>3.6953366175799442</v>
      </c>
      <c r="E825" s="18">
        <f t="shared" si="111"/>
        <v>24.036789075922179</v>
      </c>
      <c r="F825" s="20">
        <f t="shared" si="114"/>
        <v>12.018394537961091</v>
      </c>
      <c r="G825" s="20">
        <f t="shared" si="114"/>
        <v>12.000448290273098</v>
      </c>
      <c r="H825" s="20">
        <f t="shared" si="114"/>
        <v>10.500197476073748</v>
      </c>
      <c r="I825" s="10">
        <f t="shared" si="115"/>
        <v>34.519040304307936</v>
      </c>
      <c r="J825" s="19">
        <f t="shared" si="109"/>
        <v>204.23057947771653</v>
      </c>
      <c r="K825">
        <f t="shared" si="112"/>
        <v>204.23057947771653</v>
      </c>
      <c r="L825" s="5">
        <f t="shared" si="116"/>
        <v>0</v>
      </c>
      <c r="O825" s="12"/>
    </row>
    <row r="826" spans="2:15" x14ac:dyDescent="0.2">
      <c r="B826">
        <f t="shared" si="117"/>
        <v>5.9114616883114444</v>
      </c>
      <c r="C826" s="18">
        <f t="shared" si="113"/>
        <v>0.62461835195725746</v>
      </c>
      <c r="D826" s="2">
        <f t="shared" si="110"/>
        <v>3.6924074574115613</v>
      </c>
      <c r="E826" s="18">
        <f t="shared" si="111"/>
        <v>24.038900208160467</v>
      </c>
      <c r="F826" s="20">
        <f t="shared" si="114"/>
        <v>12.019450104080235</v>
      </c>
      <c r="G826" s="20">
        <f t="shared" si="114"/>
        <v>12.001536403496164</v>
      </c>
      <c r="H826" s="20">
        <f t="shared" si="114"/>
        <v>10.594526990830699</v>
      </c>
      <c r="I826" s="10">
        <f t="shared" si="115"/>
        <v>34.615513498407097</v>
      </c>
      <c r="J826" s="19">
        <f t="shared" si="109"/>
        <v>204.62828186706122</v>
      </c>
      <c r="K826">
        <f t="shared" si="112"/>
        <v>204.62828186706122</v>
      </c>
      <c r="L826" s="5">
        <f t="shared" si="116"/>
        <v>0</v>
      </c>
      <c r="O826" s="12"/>
    </row>
    <row r="827" spans="2:15" x14ac:dyDescent="0.2">
      <c r="B827">
        <f t="shared" si="117"/>
        <v>5.9064616883114445</v>
      </c>
      <c r="C827" s="18">
        <f t="shared" si="113"/>
        <v>0.62465108899149668</v>
      </c>
      <c r="D827" s="2">
        <f t="shared" si="110"/>
        <v>3.6894777256902977</v>
      </c>
      <c r="E827" s="18">
        <f t="shared" si="111"/>
        <v>24.041009689530036</v>
      </c>
      <c r="F827" s="20">
        <f t="shared" si="114"/>
        <v>12.02050484476502</v>
      </c>
      <c r="G827" s="20">
        <f t="shared" si="114"/>
        <v>12.00262356883673</v>
      </c>
      <c r="H827" s="20">
        <f t="shared" si="114"/>
        <v>10.663934317565763</v>
      </c>
      <c r="I827" s="10">
        <f t="shared" si="115"/>
        <v>34.687062731167515</v>
      </c>
      <c r="J827" s="19">
        <f t="shared" si="109"/>
        <v>204.87780710169667</v>
      </c>
      <c r="K827">
        <f t="shared" si="112"/>
        <v>204.87780710169667</v>
      </c>
      <c r="L827" s="5">
        <f t="shared" si="116"/>
        <v>0</v>
      </c>
      <c r="O827" s="12"/>
    </row>
    <row r="828" spans="2:15" x14ac:dyDescent="0.2">
      <c r="B828">
        <f t="shared" si="117"/>
        <v>5.9014616883114446</v>
      </c>
      <c r="C828" s="18">
        <f t="shared" si="113"/>
        <v>0.62468378485781906</v>
      </c>
      <c r="D828" s="2">
        <f t="shared" si="110"/>
        <v>3.686547423647808</v>
      </c>
      <c r="E828" s="18">
        <f t="shared" si="111"/>
        <v>24.043117524182932</v>
      </c>
      <c r="F828" s="20">
        <f t="shared" si="114"/>
        <v>12.021558762091466</v>
      </c>
      <c r="G828" s="20">
        <f t="shared" si="114"/>
        <v>12.003709789085601</v>
      </c>
      <c r="H828" s="20">
        <f t="shared" si="114"/>
        <v>10.718937868642987</v>
      </c>
      <c r="I828" s="10">
        <f t="shared" si="115"/>
        <v>34.744206419820053</v>
      </c>
      <c r="J828" s="19">
        <f t="shared" si="109"/>
        <v>205.04160307735259</v>
      </c>
      <c r="K828">
        <f t="shared" si="112"/>
        <v>205.04160307735259</v>
      </c>
      <c r="L828" s="5">
        <f t="shared" si="116"/>
        <v>0</v>
      </c>
      <c r="O828" s="12"/>
    </row>
    <row r="829" spans="2:15" x14ac:dyDescent="0.2">
      <c r="B829">
        <f t="shared" si="117"/>
        <v>5.8964616883114447</v>
      </c>
      <c r="C829" s="18">
        <f t="shared" si="113"/>
        <v>0.62471643965963475</v>
      </c>
      <c r="D829" s="2">
        <f t="shared" si="110"/>
        <v>3.6836165525113649</v>
      </c>
      <c r="E829" s="18">
        <f t="shared" si="111"/>
        <v>24.045223716255556</v>
      </c>
      <c r="F829" s="20">
        <f t="shared" si="114"/>
        <v>12.02261185812778</v>
      </c>
      <c r="G829" s="20">
        <f t="shared" si="114"/>
        <v>12.004795067020032</v>
      </c>
      <c r="H829" s="20">
        <f t="shared" si="114"/>
        <v>10.764543962502499</v>
      </c>
      <c r="I829" s="10">
        <f t="shared" si="115"/>
        <v>34.791950887650309</v>
      </c>
      <c r="J829" s="19">
        <f t="shared" si="109"/>
        <v>205.14940547064342</v>
      </c>
      <c r="K829">
        <f t="shared" si="112"/>
        <v>205.14940547064342</v>
      </c>
      <c r="L829" s="5">
        <f t="shared" si="116"/>
        <v>0</v>
      </c>
      <c r="O829" s="12"/>
    </row>
    <row r="830" spans="2:15" x14ac:dyDescent="0.2">
      <c r="B830">
        <f t="shared" si="117"/>
        <v>5.8914616883114448</v>
      </c>
      <c r="C830" s="18">
        <f t="shared" si="113"/>
        <v>0.62474905349996457</v>
      </c>
      <c r="D830" s="2">
        <f t="shared" si="110"/>
        <v>3.6806851135038783</v>
      </c>
      <c r="E830" s="18">
        <f t="shared" si="111"/>
        <v>24.04732826986875</v>
      </c>
      <c r="F830" s="20">
        <f t="shared" si="114"/>
        <v>12.023664134934375</v>
      </c>
      <c r="G830" s="20">
        <f t="shared" si="114"/>
        <v>12.005879405403814</v>
      </c>
      <c r="H830" s="20">
        <f t="shared" si="114"/>
        <v>10.8035312574816</v>
      </c>
      <c r="I830" s="10">
        <f t="shared" si="115"/>
        <v>34.833074797819791</v>
      </c>
      <c r="J830" s="19">
        <f t="shared" si="109"/>
        <v>205.21772565744223</v>
      </c>
      <c r="K830">
        <f t="shared" si="112"/>
        <v>205.21772565744223</v>
      </c>
      <c r="L830" s="5">
        <f t="shared" si="116"/>
        <v>0</v>
      </c>
      <c r="O830" s="12"/>
    </row>
    <row r="831" spans="2:15" x14ac:dyDescent="0.2">
      <c r="B831">
        <f t="shared" si="117"/>
        <v>5.8864616883114449</v>
      </c>
      <c r="C831" s="18">
        <f t="shared" si="113"/>
        <v>0.6247816264814422</v>
      </c>
      <c r="D831" s="2">
        <f t="shared" si="110"/>
        <v>3.677753107843921</v>
      </c>
      <c r="E831" s="18">
        <f t="shared" si="111"/>
        <v>24.049431189127858</v>
      </c>
      <c r="F831" s="20">
        <f t="shared" si="114"/>
        <v>12.024715594563927</v>
      </c>
      <c r="G831" s="20">
        <f t="shared" si="114"/>
        <v>12.006962806987387</v>
      </c>
      <c r="H831" s="20">
        <f t="shared" si="114"/>
        <v>10.837603242884001</v>
      </c>
      <c r="I831" s="10">
        <f t="shared" si="115"/>
        <v>34.869281644435318</v>
      </c>
      <c r="J831" s="19">
        <f t="shared" si="109"/>
        <v>205.25669049890999</v>
      </c>
      <c r="K831">
        <f t="shared" si="112"/>
        <v>205.25669049890999</v>
      </c>
      <c r="L831" s="5">
        <f t="shared" si="116"/>
        <v>0</v>
      </c>
      <c r="O831" s="12"/>
    </row>
    <row r="832" spans="2:15" x14ac:dyDescent="0.2">
      <c r="B832">
        <f t="shared" si="117"/>
        <v>5.881461688311445</v>
      </c>
      <c r="C832" s="18">
        <f t="shared" si="113"/>
        <v>0.62481415870631607</v>
      </c>
      <c r="D832" s="2">
        <f t="shared" si="110"/>
        <v>3.6748205367457447</v>
      </c>
      <c r="E832" s="18">
        <f t="shared" si="111"/>
        <v>24.051532478122812</v>
      </c>
      <c r="F832" s="20">
        <f t="shared" si="114"/>
        <v>12.025766239061406</v>
      </c>
      <c r="G832" s="20">
        <f t="shared" si="114"/>
        <v>12.008045274507918</v>
      </c>
      <c r="H832" s="20">
        <f t="shared" si="114"/>
        <v>10.867880088707363</v>
      </c>
      <c r="I832" s="10">
        <f t="shared" si="115"/>
        <v>34.901691602276685</v>
      </c>
      <c r="J832" s="19">
        <f t="shared" si="109"/>
        <v>205.27296201605162</v>
      </c>
      <c r="K832">
        <f t="shared" si="112"/>
        <v>205.27296201605162</v>
      </c>
      <c r="L832" s="5">
        <f t="shared" si="116"/>
        <v>0</v>
      </c>
      <c r="O832" s="12"/>
    </row>
    <row r="833" spans="2:15" x14ac:dyDescent="0.2">
      <c r="B833">
        <f t="shared" si="117"/>
        <v>5.8764616883114451</v>
      </c>
      <c r="C833" s="18">
        <f t="shared" si="113"/>
        <v>0.62484665027645137</v>
      </c>
      <c r="D833" s="2">
        <f t="shared" si="110"/>
        <v>3.6718874014193066</v>
      </c>
      <c r="E833" s="18">
        <f t="shared" si="111"/>
        <v>24.053632140928226</v>
      </c>
      <c r="F833" s="20">
        <f t="shared" si="114"/>
        <v>12.026816070464113</v>
      </c>
      <c r="G833" s="20">
        <f t="shared" si="114"/>
        <v>12.009126810689414</v>
      </c>
      <c r="H833" s="20">
        <f t="shared" si="114"/>
        <v>10.895137891759809</v>
      </c>
      <c r="I833" s="10">
        <f t="shared" si="115"/>
        <v>34.931080772913333</v>
      </c>
      <c r="J833" s="19">
        <f t="shared" si="109"/>
        <v>205.27115789333774</v>
      </c>
      <c r="K833">
        <f t="shared" si="112"/>
        <v>205.27115789333774</v>
      </c>
      <c r="L833" s="5">
        <f t="shared" si="116"/>
        <v>0</v>
      </c>
      <c r="O833" s="12"/>
    </row>
    <row r="834" spans="2:15" x14ac:dyDescent="0.2">
      <c r="B834">
        <f t="shared" si="117"/>
        <v>5.8714616883114452</v>
      </c>
      <c r="C834" s="18">
        <f t="shared" si="113"/>
        <v>0.6248791012933318</v>
      </c>
      <c r="D834" s="2">
        <f t="shared" si="110"/>
        <v>3.6689537030702843</v>
      </c>
      <c r="E834" s="18">
        <f t="shared" si="111"/>
        <v>24.055730181603437</v>
      </c>
      <c r="F834" s="20">
        <f t="shared" si="114"/>
        <v>12.027865090801718</v>
      </c>
      <c r="G834" s="20">
        <f t="shared" si="114"/>
        <v>12.010207418242803</v>
      </c>
      <c r="H834" s="20">
        <f t="shared" si="114"/>
        <v>10.919936593357569</v>
      </c>
      <c r="I834" s="10">
        <f t="shared" si="115"/>
        <v>34.958009102402087</v>
      </c>
      <c r="J834" s="19">
        <f t="shared" si="109"/>
        <v>205.25461114439662</v>
      </c>
      <c r="K834">
        <f t="shared" si="112"/>
        <v>205.25461114439662</v>
      </c>
      <c r="L834" s="5">
        <f t="shared" si="116"/>
        <v>0</v>
      </c>
      <c r="O834" s="12"/>
    </row>
    <row r="835" spans="2:15" x14ac:dyDescent="0.2">
      <c r="B835">
        <f t="shared" si="117"/>
        <v>5.8664616883114453</v>
      </c>
      <c r="C835" s="18">
        <f t="shared" si="113"/>
        <v>0.62491151185806149</v>
      </c>
      <c r="D835" s="2">
        <f t="shared" si="110"/>
        <v>3.666019442900101</v>
      </c>
      <c r="E835" s="18">
        <f t="shared" si="111"/>
        <v>24.057826604192627</v>
      </c>
      <c r="F835" s="20">
        <f t="shared" si="114"/>
        <v>12.028913302096313</v>
      </c>
      <c r="G835" s="20">
        <f t="shared" si="114"/>
        <v>12.011287099866042</v>
      </c>
      <c r="H835" s="20">
        <f t="shared" si="114"/>
        <v>10.94269347439317</v>
      </c>
      <c r="I835" s="10">
        <f t="shared" si="115"/>
        <v>34.982893876355526</v>
      </c>
      <c r="J835" s="19">
        <f t="shared" si="109"/>
        <v>205.22580667190476</v>
      </c>
      <c r="K835">
        <f t="shared" si="112"/>
        <v>205.22580667190476</v>
      </c>
      <c r="L835" s="5">
        <f t="shared" si="116"/>
        <v>0</v>
      </c>
      <c r="O835" s="12"/>
    </row>
    <row r="836" spans="2:15" x14ac:dyDescent="0.2">
      <c r="B836">
        <f t="shared" si="117"/>
        <v>5.8614616883114454</v>
      </c>
      <c r="C836" s="18">
        <f t="shared" si="113"/>
        <v>0.62494388207136686</v>
      </c>
      <c r="D836" s="2">
        <f t="shared" si="110"/>
        <v>3.6630846221059428</v>
      </c>
      <c r="E836" s="18">
        <f t="shared" si="111"/>
        <v>24.059921412724844</v>
      </c>
      <c r="F836" s="20">
        <f t="shared" si="114"/>
        <v>12.029960706362422</v>
      </c>
      <c r="G836" s="20">
        <f t="shared" si="114"/>
        <v>12.012365858244182</v>
      </c>
      <c r="H836" s="20">
        <f t="shared" si="114"/>
        <v>10.963727846710141</v>
      </c>
      <c r="I836" s="10">
        <f t="shared" si="115"/>
        <v>35.006054411316747</v>
      </c>
      <c r="J836" s="19">
        <f t="shared" si="109"/>
        <v>205.18664679087897</v>
      </c>
      <c r="K836">
        <f t="shared" si="112"/>
        <v>205.18664679087897</v>
      </c>
      <c r="L836" s="5">
        <f t="shared" si="116"/>
        <v>0</v>
      </c>
      <c r="O836" s="12"/>
    </row>
    <row r="837" spans="2:15" x14ac:dyDescent="0.2">
      <c r="B837">
        <f t="shared" si="117"/>
        <v>5.8564616883114455</v>
      </c>
      <c r="C837" s="18">
        <f t="shared" si="113"/>
        <v>0.62497621203359888</v>
      </c>
      <c r="D837" s="2">
        <f t="shared" si="110"/>
        <v>3.6601492418807826</v>
      </c>
      <c r="E837" s="18">
        <f t="shared" si="111"/>
        <v>24.062014611214124</v>
      </c>
      <c r="F837" s="20">
        <f t="shared" si="114"/>
        <v>12.031007305607062</v>
      </c>
      <c r="G837" s="20">
        <f t="shared" si="114"/>
        <v>12.013443696049496</v>
      </c>
      <c r="H837" s="20">
        <f t="shared" si="114"/>
        <v>10.983289507853447</v>
      </c>
      <c r="I837" s="10">
        <f t="shared" si="115"/>
        <v>35.027740509510004</v>
      </c>
      <c r="J837" s="19">
        <f t="shared" si="109"/>
        <v>205.13862032206018</v>
      </c>
      <c r="K837">
        <f t="shared" si="112"/>
        <v>205.13862032206018</v>
      </c>
      <c r="L837" s="5">
        <f t="shared" si="116"/>
        <v>0</v>
      </c>
      <c r="O837" s="12"/>
    </row>
    <row r="838" spans="2:15" x14ac:dyDescent="0.2">
      <c r="B838">
        <f t="shared" si="117"/>
        <v>5.8514616883114456</v>
      </c>
      <c r="C838" s="18">
        <f t="shared" si="113"/>
        <v>0.62500850184473444</v>
      </c>
      <c r="D838" s="2">
        <f t="shared" si="110"/>
        <v>3.6572133034133971</v>
      </c>
      <c r="E838" s="18">
        <f t="shared" si="111"/>
        <v>24.064106203659549</v>
      </c>
      <c r="F838" s="20">
        <f t="shared" si="114"/>
        <v>12.032053101829773</v>
      </c>
      <c r="G838" s="20">
        <f t="shared" si="114"/>
        <v>12.014520615941542</v>
      </c>
      <c r="H838" s="20">
        <f t="shared" si="114"/>
        <v>11.001577560805725</v>
      </c>
      <c r="I838" s="10">
        <f t="shared" si="115"/>
        <v>35.048151278577038</v>
      </c>
      <c r="J838" s="19">
        <f t="shared" si="109"/>
        <v>205.08291445273736</v>
      </c>
      <c r="K838">
        <f t="shared" si="112"/>
        <v>205.08291445273736</v>
      </c>
      <c r="L838" s="5">
        <f t="shared" si="116"/>
        <v>0</v>
      </c>
      <c r="O838" s="12"/>
    </row>
    <row r="839" spans="2:15" x14ac:dyDescent="0.2">
      <c r="B839">
        <f t="shared" si="117"/>
        <v>5.8464616883114457</v>
      </c>
      <c r="C839" s="18">
        <f t="shared" si="113"/>
        <v>0.62504075160437833</v>
      </c>
      <c r="D839" s="2">
        <f t="shared" si="110"/>
        <v>3.6542768078883889</v>
      </c>
      <c r="E839" s="18">
        <f t="shared" si="111"/>
        <v>24.066196194045304</v>
      </c>
      <c r="F839" s="20">
        <f t="shared" si="114"/>
        <v>12.033098097022652</v>
      </c>
      <c r="G839" s="20">
        <f t="shared" si="114"/>
        <v>12.015596620567266</v>
      </c>
      <c r="H839" s="20">
        <f t="shared" si="114"/>
        <v>11.018753266603165</v>
      </c>
      <c r="I839" s="10">
        <f t="shared" si="115"/>
        <v>35.06744798419308</v>
      </c>
      <c r="J839" s="19">
        <f t="shared" si="109"/>
        <v>205.02049114643927</v>
      </c>
      <c r="K839">
        <f t="shared" si="112"/>
        <v>205.02049114643927</v>
      </c>
      <c r="L839" s="5">
        <f t="shared" si="116"/>
        <v>0</v>
      </c>
      <c r="O839" s="12"/>
    </row>
    <row r="840" spans="2:15" x14ac:dyDescent="0.2">
      <c r="B840">
        <f t="shared" si="117"/>
        <v>5.8414616883114459</v>
      </c>
      <c r="C840" s="18">
        <f t="shared" si="113"/>
        <v>0.62507296141176538</v>
      </c>
      <c r="D840" s="2">
        <f t="shared" si="110"/>
        <v>3.6513397564862062</v>
      </c>
      <c r="E840" s="18">
        <f t="shared" si="111"/>
        <v>24.068284586340781</v>
      </c>
      <c r="F840" s="20">
        <f t="shared" si="114"/>
        <v>12.034142293170392</v>
      </c>
      <c r="G840" s="20">
        <f t="shared" si="114"/>
        <v>12.016671712561083</v>
      </c>
      <c r="H840" s="20">
        <f t="shared" si="114"/>
        <v>11.034949065443078</v>
      </c>
      <c r="I840" s="10">
        <f t="shared" si="115"/>
        <v>35.085763071174554</v>
      </c>
      <c r="J840" s="19">
        <f t="shared" si="109"/>
        <v>204.9521407854387</v>
      </c>
      <c r="K840">
        <f t="shared" si="112"/>
        <v>204.9521407854387</v>
      </c>
      <c r="L840" s="5">
        <f t="shared" si="116"/>
        <v>0</v>
      </c>
      <c r="O840" s="12"/>
    </row>
    <row r="841" spans="2:15" x14ac:dyDescent="0.2">
      <c r="B841">
        <f t="shared" si="117"/>
        <v>5.836461688311446</v>
      </c>
      <c r="C841" s="18">
        <f t="shared" si="113"/>
        <v>0.62510513136576185</v>
      </c>
      <c r="D841" s="2">
        <f t="shared" si="110"/>
        <v>3.6484021503831627</v>
      </c>
      <c r="E841" s="18">
        <f t="shared" si="111"/>
        <v>24.070371384500643</v>
      </c>
      <c r="F841" s="20">
        <f t="shared" si="114"/>
        <v>12.035185692250323</v>
      </c>
      <c r="G841" s="20">
        <f t="shared" si="114"/>
        <v>12.017745894544973</v>
      </c>
      <c r="H841" s="20">
        <f t="shared" si="114"/>
        <v>11.050275060156135</v>
      </c>
      <c r="I841" s="10">
        <f t="shared" si="115"/>
        <v>35.103206646951435</v>
      </c>
      <c r="J841" s="19">
        <f t="shared" si="109"/>
        <v>204.87852073181173</v>
      </c>
      <c r="K841">
        <f t="shared" si="112"/>
        <v>204.87852073181173</v>
      </c>
      <c r="L841" s="5">
        <f t="shared" si="116"/>
        <v>0</v>
      </c>
      <c r="O841" s="12"/>
    </row>
    <row r="842" spans="2:15" x14ac:dyDescent="0.2">
      <c r="B842">
        <f t="shared" si="117"/>
        <v>5.8314616883114461</v>
      </c>
      <c r="C842" s="18">
        <f t="shared" si="113"/>
        <v>0.6251372615648676</v>
      </c>
      <c r="D842" s="2">
        <f t="shared" si="110"/>
        <v>3.6454639907514568</v>
      </c>
      <c r="E842" s="18">
        <f t="shared" si="111"/>
        <v>24.072456592464874</v>
      </c>
      <c r="F842" s="20">
        <f t="shared" si="114"/>
        <v>12.036228296232435</v>
      </c>
      <c r="G842" s="20">
        <f t="shared" si="114"/>
        <v>12.018819169128559</v>
      </c>
      <c r="H842" s="20">
        <f t="shared" si="114"/>
        <v>11.064823773211183</v>
      </c>
      <c r="I842" s="10">
        <f t="shared" si="115"/>
        <v>35.119871238572173</v>
      </c>
      <c r="J842" s="19">
        <f t="shared" si="109"/>
        <v>204.80018362616468</v>
      </c>
      <c r="K842">
        <f t="shared" si="112"/>
        <v>204.80018362616468</v>
      </c>
      <c r="L842" s="5">
        <f t="shared" si="116"/>
        <v>0</v>
      </c>
      <c r="O842" s="12"/>
    </row>
    <row r="843" spans="2:15" x14ac:dyDescent="0.2">
      <c r="B843">
        <f t="shared" si="117"/>
        <v>5.8264616883114462</v>
      </c>
      <c r="C843" s="18">
        <f t="shared" si="113"/>
        <v>0.62516935210721769</v>
      </c>
      <c r="D843" s="2">
        <f t="shared" si="110"/>
        <v>3.6425252787591926</v>
      </c>
      <c r="E843" s="18">
        <f t="shared" si="111"/>
        <v>24.074540214158876</v>
      </c>
      <c r="F843" s="20">
        <f t="shared" si="114"/>
        <v>12.037270107079438</v>
      </c>
      <c r="G843" s="20">
        <f t="shared" si="114"/>
        <v>12.019891538909208</v>
      </c>
      <c r="H843" s="20">
        <f t="shared" si="114"/>
        <v>11.078673701151741</v>
      </c>
      <c r="I843" s="10">
        <f t="shared" si="115"/>
        <v>35.135835347140386</v>
      </c>
      <c r="J843" s="19">
        <f t="shared" si="109"/>
        <v>204.71759853693257</v>
      </c>
      <c r="K843">
        <f t="shared" si="112"/>
        <v>204.71759853693257</v>
      </c>
      <c r="L843" s="5">
        <f t="shared" si="116"/>
        <v>0</v>
      </c>
      <c r="O843" s="12"/>
    </row>
    <row r="844" spans="2:15" x14ac:dyDescent="0.2">
      <c r="B844">
        <f t="shared" si="117"/>
        <v>5.8214616883114463</v>
      </c>
      <c r="C844" s="18">
        <f t="shared" si="113"/>
        <v>0.62520140309058447</v>
      </c>
      <c r="D844" s="2">
        <f t="shared" si="110"/>
        <v>3.6395860155703987</v>
      </c>
      <c r="E844" s="18">
        <f t="shared" si="111"/>
        <v>24.07662225349355</v>
      </c>
      <c r="F844" s="20">
        <f t="shared" si="114"/>
        <v>12.038311126746773</v>
      </c>
      <c r="G844" s="20">
        <f t="shared" si="114"/>
        <v>12.020963006472101</v>
      </c>
      <c r="H844" s="20">
        <f t="shared" si="114"/>
        <v>11.09189201378399</v>
      </c>
      <c r="I844" s="10">
        <f t="shared" si="115"/>
        <v>35.151166147002868</v>
      </c>
      <c r="J844" s="19">
        <f t="shared" si="109"/>
        <v>204.63116702424747</v>
      </c>
      <c r="K844">
        <f t="shared" si="112"/>
        <v>204.63116702424747</v>
      </c>
      <c r="L844" s="5">
        <f t="shared" si="116"/>
        <v>0</v>
      </c>
      <c r="O844" s="12"/>
    </row>
    <row r="845" spans="2:15" x14ac:dyDescent="0.2">
      <c r="B845">
        <f t="shared" si="117"/>
        <v>5.8164616883114464</v>
      </c>
      <c r="C845" s="18">
        <f t="shared" si="113"/>
        <v>0.62523341461237869</v>
      </c>
      <c r="D845" s="2">
        <f t="shared" si="110"/>
        <v>3.6366462023450468</v>
      </c>
      <c r="E845" s="18">
        <f t="shared" si="111"/>
        <v>24.078702714365313</v>
      </c>
      <c r="F845" s="20">
        <f t="shared" si="114"/>
        <v>12.039351357182658</v>
      </c>
      <c r="G845" s="20">
        <f t="shared" si="114"/>
        <v>12.022033574390317</v>
      </c>
      <c r="H845" s="20">
        <f t="shared" si="114"/>
        <v>11.104536633761573</v>
      </c>
      <c r="I845" s="10">
        <f t="shared" si="115"/>
        <v>35.165921565334543</v>
      </c>
      <c r="J845" s="19">
        <f t="shared" si="109"/>
        <v>204.54123551893366</v>
      </c>
      <c r="K845">
        <f t="shared" si="112"/>
        <v>204.54123551893366</v>
      </c>
      <c r="L845" s="5">
        <f t="shared" si="116"/>
        <v>0</v>
      </c>
      <c r="O845" s="12"/>
    </row>
    <row r="846" spans="2:15" x14ac:dyDescent="0.2">
      <c r="B846">
        <f t="shared" si="117"/>
        <v>5.8114616883114465</v>
      </c>
      <c r="C846" s="18">
        <f t="shared" si="113"/>
        <v>0.62526538676965238</v>
      </c>
      <c r="D846" s="2">
        <f t="shared" si="110"/>
        <v>3.6337058402390734</v>
      </c>
      <c r="E846" s="18">
        <f t="shared" si="111"/>
        <v>24.080781600656262</v>
      </c>
      <c r="F846" s="20">
        <f t="shared" si="114"/>
        <v>12.040390800328131</v>
      </c>
      <c r="G846" s="20">
        <f t="shared" si="114"/>
        <v>12.023103245224938</v>
      </c>
      <c r="H846" s="20">
        <f t="shared" si="114"/>
        <v>11.116657859778526</v>
      </c>
      <c r="I846" s="10">
        <f t="shared" si="115"/>
        <v>35.180151905331599</v>
      </c>
      <c r="J846" s="19">
        <f t="shared" si="109"/>
        <v>204.44810498681153</v>
      </c>
      <c r="K846">
        <f t="shared" si="112"/>
        <v>204.44810498681153</v>
      </c>
      <c r="L846" s="5">
        <f t="shared" si="116"/>
        <v>0</v>
      </c>
      <c r="O846" s="12"/>
    </row>
    <row r="847" spans="2:15" x14ac:dyDescent="0.2">
      <c r="B847">
        <f t="shared" si="117"/>
        <v>5.8064616883114466</v>
      </c>
      <c r="C847" s="18">
        <f t="shared" si="113"/>
        <v>0.62529731965909929</v>
      </c>
      <c r="D847" s="2">
        <f t="shared" si="110"/>
        <v>3.6307649304043959</v>
      </c>
      <c r="E847" s="18">
        <f t="shared" si="111"/>
        <v>24.082858916234141</v>
      </c>
      <c r="F847" s="20">
        <f t="shared" si="114"/>
        <v>12.04142945811707</v>
      </c>
      <c r="G847" s="20">
        <f t="shared" si="114"/>
        <v>12.024172021525104</v>
      </c>
      <c r="H847" s="20">
        <f t="shared" si="114"/>
        <v>11.128299648526786</v>
      </c>
      <c r="I847" s="10">
        <f t="shared" si="115"/>
        <v>35.19390112816896</v>
      </c>
      <c r="J847" s="19">
        <f t="shared" si="109"/>
        <v>204.35203856293407</v>
      </c>
      <c r="K847">
        <f t="shared" si="112"/>
        <v>204.35203856293407</v>
      </c>
      <c r="L847" s="5">
        <f t="shared" si="116"/>
        <v>0</v>
      </c>
      <c r="O847" s="12"/>
    </row>
    <row r="848" spans="2:15" x14ac:dyDescent="0.2">
      <c r="B848">
        <f t="shared" si="117"/>
        <v>5.8014616883114467</v>
      </c>
      <c r="C848" s="18">
        <f t="shared" si="113"/>
        <v>0.62532921337705782</v>
      </c>
      <c r="D848" s="2">
        <f t="shared" si="110"/>
        <v>3.627823473988935</v>
      </c>
      <c r="E848" s="18">
        <f t="shared" si="111"/>
        <v>24.084934664952481</v>
      </c>
      <c r="F848" s="20">
        <f t="shared" si="114"/>
        <v>12.042467332476241</v>
      </c>
      <c r="G848" s="20">
        <f t="shared" si="114"/>
        <v>12.025239905828114</v>
      </c>
      <c r="H848" s="20">
        <f t="shared" si="114"/>
        <v>11.13950063803949</v>
      </c>
      <c r="I848" s="10">
        <f t="shared" si="115"/>
        <v>35.207207876343844</v>
      </c>
      <c r="J848" s="19">
        <f t="shared" si="109"/>
        <v>204.25326764702581</v>
      </c>
      <c r="K848">
        <f t="shared" si="112"/>
        <v>204.25326764702581</v>
      </c>
      <c r="L848" s="5">
        <f t="shared" si="116"/>
        <v>0</v>
      </c>
      <c r="O848" s="12"/>
    </row>
    <row r="849" spans="2:15" x14ac:dyDescent="0.2">
      <c r="B849">
        <f t="shared" si="117"/>
        <v>5.7964616883114468</v>
      </c>
      <c r="C849" s="18">
        <f t="shared" si="113"/>
        <v>0.62536106801951219</v>
      </c>
      <c r="D849" s="2">
        <f t="shared" si="110"/>
        <v>3.6248814721366314</v>
      </c>
      <c r="E849" s="18">
        <f t="shared" si="111"/>
        <v>24.087008850650658</v>
      </c>
      <c r="F849" s="20">
        <f t="shared" si="114"/>
        <v>12.043504425325327</v>
      </c>
      <c r="G849" s="20">
        <f t="shared" si="114"/>
        <v>12.026306900659506</v>
      </c>
      <c r="H849" s="20">
        <f t="shared" si="114"/>
        <v>11.150294972605062</v>
      </c>
      <c r="I849" s="10">
        <f t="shared" si="115"/>
        <v>35.220106298589897</v>
      </c>
      <c r="J849" s="19">
        <f t="shared" si="109"/>
        <v>204.15199681803301</v>
      </c>
      <c r="K849">
        <f t="shared" si="112"/>
        <v>204.15199681803301</v>
      </c>
      <c r="L849" s="5">
        <f t="shared" si="116"/>
        <v>0</v>
      </c>
      <c r="O849" s="12"/>
    </row>
    <row r="850" spans="2:15" x14ac:dyDescent="0.2">
      <c r="B850">
        <f t="shared" si="117"/>
        <v>5.7914616883114469</v>
      </c>
      <c r="C850" s="18">
        <f t="shared" si="113"/>
        <v>0.62539288368209422</v>
      </c>
      <c r="D850" s="2">
        <f t="shared" si="110"/>
        <v>3.6219389259874659</v>
      </c>
      <c r="E850" s="18">
        <f t="shared" si="111"/>
        <v>24.08908147715394</v>
      </c>
      <c r="F850" s="20">
        <f t="shared" si="114"/>
        <v>12.04454073857697</v>
      </c>
      <c r="G850" s="20">
        <f t="shared" si="114"/>
        <v>12.027373008533132</v>
      </c>
      <c r="H850" s="20">
        <f t="shared" si="114"/>
        <v>11.160712973704788</v>
      </c>
      <c r="I850" s="10">
        <f t="shared" si="115"/>
        <v>35.232626720814892</v>
      </c>
      <c r="J850" s="19">
        <f t="shared" si="109"/>
        <v>204.04840783217762</v>
      </c>
      <c r="K850">
        <f t="shared" si="112"/>
        <v>204.04840783217762</v>
      </c>
      <c r="L850" s="5">
        <f t="shared" si="116"/>
        <v>0</v>
      </c>
      <c r="O850" s="12"/>
    </row>
    <row r="851" spans="2:15" x14ac:dyDescent="0.2">
      <c r="B851">
        <f t="shared" si="117"/>
        <v>5.786461688311447</v>
      </c>
      <c r="C851" s="18">
        <f t="shared" si="113"/>
        <v>0.62542466046008494</v>
      </c>
      <c r="D851" s="2">
        <f t="shared" si="110"/>
        <v>3.6189958366774766</v>
      </c>
      <c r="E851" s="18">
        <f t="shared" si="111"/>
        <v>24.091152548273563</v>
      </c>
      <c r="F851" s="20">
        <f t="shared" si="114"/>
        <v>12.045576274136785</v>
      </c>
      <c r="G851" s="20">
        <f t="shared" si="114"/>
        <v>12.028438231951235</v>
      </c>
      <c r="H851" s="20">
        <f t="shared" si="114"/>
        <v>11.170781690225247</v>
      </c>
      <c r="I851" s="10">
        <f t="shared" si="115"/>
        <v>35.244796196313267</v>
      </c>
      <c r="J851" s="19">
        <f t="shared" ref="J851:J914" si="118">B851*I851</f>
        <v>203.94266290231172</v>
      </c>
      <c r="K851">
        <f t="shared" si="112"/>
        <v>203.94266290231172</v>
      </c>
      <c r="L851" s="5">
        <f t="shared" si="116"/>
        <v>0</v>
      </c>
      <c r="O851" s="12"/>
    </row>
    <row r="852" spans="2:15" x14ac:dyDescent="0.2">
      <c r="B852">
        <f t="shared" si="117"/>
        <v>5.7814616883114471</v>
      </c>
      <c r="C852" s="18">
        <f t="shared" si="113"/>
        <v>0.62545639844841672</v>
      </c>
      <c r="D852" s="2">
        <f t="shared" ref="D852:D915" si="119">B852*C852</f>
        <v>3.6160522053387805</v>
      </c>
      <c r="E852" s="18">
        <f t="shared" ref="E852:E915" si="120">$E$15*(C852-(B852*$C$12))</f>
        <v>24.093222067806835</v>
      </c>
      <c r="F852" s="20">
        <f t="shared" si="114"/>
        <v>12.046611033903419</v>
      </c>
      <c r="G852" s="20">
        <f t="shared" si="114"/>
        <v>12.029502573404537</v>
      </c>
      <c r="H852" s="20">
        <f t="shared" si="114"/>
        <v>11.180525353109932</v>
      </c>
      <c r="I852" s="10">
        <f t="shared" si="115"/>
        <v>35.256638960417888</v>
      </c>
      <c r="J852" s="19">
        <f t="shared" si="118"/>
        <v>203.83490740828475</v>
      </c>
      <c r="K852">
        <f t="shared" ref="K852:K915" si="121">IF(I852&gt;$L$15,J852,0)</f>
        <v>203.83490740828475</v>
      </c>
      <c r="L852" s="5">
        <f t="shared" si="116"/>
        <v>0</v>
      </c>
      <c r="O852" s="12"/>
    </row>
    <row r="853" spans="2:15" x14ac:dyDescent="0.2">
      <c r="B853">
        <f t="shared" si="117"/>
        <v>5.7764616883114472</v>
      </c>
      <c r="C853" s="18">
        <f t="shared" ref="C853:C916" si="122">$C$10*LN((-B853+$C$5)/$C$11)</f>
        <v>0.62548809774167435</v>
      </c>
      <c r="D853" s="2">
        <f t="shared" si="119"/>
        <v>3.6131080330995879</v>
      </c>
      <c r="E853" s="18">
        <f t="shared" si="120"/>
        <v>24.095290039537144</v>
      </c>
      <c r="F853" s="20">
        <f t="shared" ref="F853:H916" si="123">IF($B853&lt;F$17,(F$12*$C$10*LN((-$B853+F$17)/$C$11))+(($E$14-F$12)*$C$10*LN((-$B853+$C$5)/$C$11))-$C$12*$E$14*$B853,-$C$13)</f>
        <v>12.047645019768572</v>
      </c>
      <c r="G853" s="20">
        <f t="shared" si="123"/>
        <v>12.03056603537231</v>
      </c>
      <c r="H853" s="20">
        <f t="shared" si="123"/>
        <v>11.189965753699578</v>
      </c>
      <c r="I853" s="10">
        <f t="shared" ref="I853:I916" si="124">F853+G853+H853</f>
        <v>35.268176808840465</v>
      </c>
      <c r="J853" s="19">
        <f t="shared" si="118"/>
        <v>203.72527215286124</v>
      </c>
      <c r="K853">
        <f t="shared" si="121"/>
        <v>203.72527215286124</v>
      </c>
      <c r="L853" s="5">
        <f t="shared" ref="L853:L916" si="125">IF(I853&lt;$L$15,J853,0)</f>
        <v>0</v>
      </c>
      <c r="O853" s="12"/>
    </row>
    <row r="854" spans="2:15" x14ac:dyDescent="0.2">
      <c r="B854">
        <f t="shared" si="117"/>
        <v>5.7714616883114473</v>
      </c>
      <c r="C854" s="18">
        <f t="shared" si="122"/>
        <v>0.62551975843409746</v>
      </c>
      <c r="D854" s="2">
        <f t="shared" si="119"/>
        <v>3.610163321084225</v>
      </c>
      <c r="E854" s="18">
        <f t="shared" si="120"/>
        <v>24.097356467234068</v>
      </c>
      <c r="F854" s="20">
        <f t="shared" si="123"/>
        <v>12.048678233617034</v>
      </c>
      <c r="G854" s="20">
        <f t="shared" si="123"/>
        <v>12.031628620322465</v>
      </c>
      <c r="H854" s="20">
        <f t="shared" si="123"/>
        <v>11.19912256063356</v>
      </c>
      <c r="I854" s="10">
        <f t="shared" si="124"/>
        <v>35.279429414573059</v>
      </c>
      <c r="J854" s="19">
        <f t="shared" si="118"/>
        <v>203.61387525169636</v>
      </c>
      <c r="K854">
        <f t="shared" si="121"/>
        <v>203.61387525169636</v>
      </c>
      <c r="L854" s="5">
        <f t="shared" si="125"/>
        <v>0</v>
      </c>
      <c r="O854" s="12"/>
    </row>
    <row r="855" spans="2:15" x14ac:dyDescent="0.2">
      <c r="B855">
        <f t="shared" si="117"/>
        <v>5.7664616883114475</v>
      </c>
      <c r="C855" s="18">
        <f t="shared" si="122"/>
        <v>0.62555138061958171</v>
      </c>
      <c r="D855" s="2">
        <f t="shared" si="119"/>
        <v>3.60721807041315</v>
      </c>
      <c r="E855" s="18">
        <f t="shared" si="120"/>
        <v>24.099421354653437</v>
      </c>
      <c r="F855" s="20">
        <f t="shared" si="123"/>
        <v>12.049710677326718</v>
      </c>
      <c r="G855" s="20">
        <f t="shared" si="123"/>
        <v>12.03269033071161</v>
      </c>
      <c r="H855" s="20">
        <f t="shared" si="123"/>
        <v>11.208013586909225</v>
      </c>
      <c r="I855" s="10">
        <f t="shared" si="124"/>
        <v>35.290414594947549</v>
      </c>
      <c r="J855" s="19">
        <f t="shared" si="118"/>
        <v>203.50082372639218</v>
      </c>
      <c r="K855">
        <f t="shared" si="121"/>
        <v>203.50082372639218</v>
      </c>
      <c r="L855" s="5">
        <f t="shared" si="125"/>
        <v>0</v>
      </c>
      <c r="O855" s="12"/>
    </row>
    <row r="856" spans="2:15" x14ac:dyDescent="0.2">
      <c r="B856">
        <f t="shared" si="117"/>
        <v>5.7614616883114476</v>
      </c>
      <c r="C856" s="18">
        <f t="shared" si="122"/>
        <v>0.62558296439168048</v>
      </c>
      <c r="D856" s="2">
        <f t="shared" si="119"/>
        <v>3.6042722822029716</v>
      </c>
      <c r="E856" s="18">
        <f t="shared" si="120"/>
        <v>24.101484705537388</v>
      </c>
      <c r="F856" s="20">
        <f t="shared" si="123"/>
        <v>12.050742352768696</v>
      </c>
      <c r="G856" s="20">
        <f t="shared" si="123"/>
        <v>12.033751168985148</v>
      </c>
      <c r="H856" s="20">
        <f t="shared" si="123"/>
        <v>11.216655016219919</v>
      </c>
      <c r="I856" s="10">
        <f t="shared" si="124"/>
        <v>35.301148537973759</v>
      </c>
      <c r="J856" s="19">
        <f t="shared" si="118"/>
        <v>203.38621485492749</v>
      </c>
      <c r="K856">
        <f t="shared" si="121"/>
        <v>203.38621485492749</v>
      </c>
      <c r="L856" s="5">
        <f t="shared" si="125"/>
        <v>0</v>
      </c>
      <c r="O856" s="12"/>
    </row>
    <row r="857" spans="2:15" x14ac:dyDescent="0.2">
      <c r="B857">
        <f t="shared" si="117"/>
        <v>5.7564616883114477</v>
      </c>
      <c r="C857" s="18">
        <f t="shared" si="122"/>
        <v>0.62561450984360678</v>
      </c>
      <c r="D857" s="2">
        <f t="shared" si="119"/>
        <v>3.6013259575664676</v>
      </c>
      <c r="E857" s="18">
        <f t="shared" si="120"/>
        <v>24.10354652361444</v>
      </c>
      <c r="F857" s="20">
        <f t="shared" si="123"/>
        <v>12.051773261807218</v>
      </c>
      <c r="G857" s="20">
        <f t="shared" si="123"/>
        <v>12.03481113757733</v>
      </c>
      <c r="H857" s="20">
        <f t="shared" si="123"/>
        <v>11.225061595802805</v>
      </c>
      <c r="I857" s="10">
        <f t="shared" si="124"/>
        <v>35.311645995187355</v>
      </c>
      <c r="J857" s="19">
        <f t="shared" si="118"/>
        <v>203.27013732251237</v>
      </c>
      <c r="K857">
        <f t="shared" si="121"/>
        <v>203.27013732251237</v>
      </c>
      <c r="L857" s="5">
        <f t="shared" si="125"/>
        <v>0</v>
      </c>
      <c r="O857" s="12"/>
    </row>
    <row r="858" spans="2:15" x14ac:dyDescent="0.2">
      <c r="B858">
        <f t="shared" si="117"/>
        <v>5.7514616883114478</v>
      </c>
      <c r="C858" s="18">
        <f t="shared" si="122"/>
        <v>0.62564601706823442</v>
      </c>
      <c r="D858" s="2">
        <f t="shared" si="119"/>
        <v>3.5983790976126002</v>
      </c>
      <c r="E858" s="18">
        <f t="shared" si="120"/>
        <v>24.105606812599547</v>
      </c>
      <c r="F858" s="20">
        <f t="shared" si="123"/>
        <v>12.052803406299773</v>
      </c>
      <c r="G858" s="20">
        <f t="shared" si="123"/>
        <v>12.035870238911354</v>
      </c>
      <c r="H858" s="20">
        <f t="shared" si="123"/>
        <v>11.233246801572397</v>
      </c>
      <c r="I858" s="10">
        <f t="shared" si="124"/>
        <v>35.321920446783523</v>
      </c>
      <c r="J858" s="19">
        <f t="shared" si="118"/>
        <v>203.1526722072602</v>
      </c>
      <c r="K858">
        <f t="shared" si="121"/>
        <v>203.1526722072602</v>
      </c>
      <c r="L858" s="5">
        <f t="shared" si="125"/>
        <v>0</v>
      </c>
      <c r="O858" s="12"/>
    </row>
    <row r="859" spans="2:15" x14ac:dyDescent="0.2">
      <c r="B859">
        <f t="shared" si="117"/>
        <v>5.7464616883114479</v>
      </c>
      <c r="C859" s="18">
        <f t="shared" si="122"/>
        <v>0.62567748615810037</v>
      </c>
      <c r="D859" s="2">
        <f t="shared" si="119"/>
        <v>3.5954317034465402</v>
      </c>
      <c r="E859" s="18">
        <f t="shared" si="120"/>
        <v>24.107665576194183</v>
      </c>
      <c r="F859" s="20">
        <f t="shared" si="123"/>
        <v>12.05383278809709</v>
      </c>
      <c r="G859" s="20">
        <f t="shared" si="123"/>
        <v>12.036928475399414</v>
      </c>
      <c r="H859" s="20">
        <f t="shared" si="123"/>
        <v>11.241222980185999</v>
      </c>
      <c r="I859" s="10">
        <f t="shared" si="124"/>
        <v>35.331984243682498</v>
      </c>
      <c r="J859" s="19">
        <f t="shared" si="118"/>
        <v>203.03389382834521</v>
      </c>
      <c r="K859">
        <f t="shared" si="121"/>
        <v>203.03389382834521</v>
      </c>
      <c r="L859" s="5">
        <f t="shared" si="125"/>
        <v>0</v>
      </c>
      <c r="O859" s="12"/>
    </row>
    <row r="860" spans="2:15" x14ac:dyDescent="0.2">
      <c r="B860">
        <f t="shared" si="117"/>
        <v>5.741461688311448</v>
      </c>
      <c r="C860" s="18">
        <f t="shared" si="122"/>
        <v>0.62570891720540589</v>
      </c>
      <c r="D860" s="2">
        <f t="shared" si="119"/>
        <v>3.5924837761696775</v>
      </c>
      <c r="E860" s="18">
        <f t="shared" si="120"/>
        <v>24.109722818086404</v>
      </c>
      <c r="F860" s="20">
        <f t="shared" si="123"/>
        <v>12.054861409043202</v>
      </c>
      <c r="G860" s="20">
        <f t="shared" si="123"/>
        <v>12.037985849442798</v>
      </c>
      <c r="H860" s="20">
        <f t="shared" si="123"/>
        <v>11.24900147180314</v>
      </c>
      <c r="I860" s="10">
        <f t="shared" si="124"/>
        <v>35.341848730289144</v>
      </c>
      <c r="J860" s="19">
        <f t="shared" si="118"/>
        <v>202.91387047905371</v>
      </c>
      <c r="K860">
        <f t="shared" si="121"/>
        <v>202.91387047905371</v>
      </c>
      <c r="L860" s="5">
        <f t="shared" si="125"/>
        <v>0</v>
      </c>
      <c r="O860" s="12"/>
    </row>
    <row r="861" spans="2:15" x14ac:dyDescent="0.2">
      <c r="B861">
        <f t="shared" si="117"/>
        <v>5.7364616883114481</v>
      </c>
      <c r="C861" s="18">
        <f t="shared" si="122"/>
        <v>0.62574031030201804</v>
      </c>
      <c r="D861" s="2">
        <f t="shared" si="119"/>
        <v>3.589535316879644</v>
      </c>
      <c r="E861" s="18">
        <f t="shared" si="120"/>
        <v>24.111778541950887</v>
      </c>
      <c r="F861" s="20">
        <f t="shared" si="123"/>
        <v>12.055889270975443</v>
      </c>
      <c r="G861" s="20">
        <f t="shared" si="123"/>
        <v>12.039042363431937</v>
      </c>
      <c r="H861" s="20">
        <f t="shared" si="123"/>
        <v>11.256592716604176</v>
      </c>
      <c r="I861" s="10">
        <f t="shared" si="124"/>
        <v>35.351524351011555</v>
      </c>
      <c r="J861" s="19">
        <f t="shared" si="118"/>
        <v>202.79266506298703</v>
      </c>
      <c r="K861">
        <f t="shared" si="121"/>
        <v>202.79266506298703</v>
      </c>
      <c r="L861" s="5">
        <f t="shared" si="125"/>
        <v>0</v>
      </c>
      <c r="O861" s="12"/>
    </row>
    <row r="862" spans="2:15" x14ac:dyDescent="0.2">
      <c r="B862">
        <f t="shared" si="117"/>
        <v>5.7314616883114482</v>
      </c>
      <c r="C862" s="18">
        <f t="shared" si="122"/>
        <v>0.62577166553947183</v>
      </c>
      <c r="D862" s="2">
        <f t="shared" si="119"/>
        <v>3.5865863266703282</v>
      </c>
      <c r="E862" s="18">
        <f t="shared" si="120"/>
        <v>24.113832751449038</v>
      </c>
      <c r="F862" s="20">
        <f t="shared" si="123"/>
        <v>12.056916375724521</v>
      </c>
      <c r="G862" s="20">
        <f t="shared" si="123"/>
        <v>12.040098019746502</v>
      </c>
      <c r="H862" s="20">
        <f t="shared" si="123"/>
        <v>11.264006347580105</v>
      </c>
      <c r="I862" s="10">
        <f t="shared" si="124"/>
        <v>35.361020743051128</v>
      </c>
      <c r="J862" s="19">
        <f t="shared" si="118"/>
        <v>202.67033564838397</v>
      </c>
      <c r="K862">
        <f t="shared" si="121"/>
        <v>202.67033564838397</v>
      </c>
      <c r="L862" s="5">
        <f t="shared" si="125"/>
        <v>0</v>
      </c>
      <c r="O862" s="12"/>
    </row>
    <row r="863" spans="2:15" x14ac:dyDescent="0.2">
      <c r="B863">
        <f t="shared" si="117"/>
        <v>5.7264616883114483</v>
      </c>
      <c r="C863" s="18">
        <f t="shared" si="122"/>
        <v>0.62580298300897141</v>
      </c>
      <c r="D863" s="2">
        <f t="shared" si="119"/>
        <v>3.5836368066318949</v>
      </c>
      <c r="E863" s="18">
        <f t="shared" si="120"/>
        <v>24.115885450229023</v>
      </c>
      <c r="F863" s="20">
        <f t="shared" si="123"/>
        <v>12.057942725114513</v>
      </c>
      <c r="G863" s="20">
        <f t="shared" si="123"/>
        <v>12.041152820755451</v>
      </c>
      <c r="H863" s="20">
        <f t="shared" si="123"/>
        <v>11.271251271663678</v>
      </c>
      <c r="I863" s="10">
        <f t="shared" si="124"/>
        <v>35.370346817533644</v>
      </c>
      <c r="J863" s="19">
        <f t="shared" si="118"/>
        <v>202.54693595289518</v>
      </c>
      <c r="K863">
        <f t="shared" si="121"/>
        <v>202.54693595289518</v>
      </c>
      <c r="L863" s="5">
        <f t="shared" si="125"/>
        <v>0</v>
      </c>
      <c r="O863" s="12"/>
    </row>
    <row r="864" spans="2:15" x14ac:dyDescent="0.2">
      <c r="B864">
        <f t="shared" si="117"/>
        <v>5.7214616883114484</v>
      </c>
      <c r="C864" s="18">
        <f t="shared" si="122"/>
        <v>0.62583426280139154</v>
      </c>
      <c r="D864" s="2">
        <f t="shared" si="119"/>
        <v>3.5806867578508004</v>
      </c>
      <c r="E864" s="18">
        <f t="shared" si="120"/>
        <v>24.11793664192583</v>
      </c>
      <c r="F864" s="20">
        <f t="shared" si="123"/>
        <v>12.058968320962915</v>
      </c>
      <c r="G864" s="20">
        <f t="shared" si="123"/>
        <v>12.042206768817115</v>
      </c>
      <c r="H864" s="20">
        <f t="shared" si="123"/>
        <v>11.278335740916665</v>
      </c>
      <c r="I864" s="10">
        <f t="shared" si="124"/>
        <v>35.379510830696695</v>
      </c>
      <c r="J864" s="19">
        <f t="shared" si="118"/>
        <v>202.42251576903109</v>
      </c>
      <c r="K864">
        <f t="shared" si="121"/>
        <v>202.42251576903109</v>
      </c>
      <c r="L864" s="5">
        <f t="shared" si="125"/>
        <v>0</v>
      </c>
      <c r="O864" s="12"/>
    </row>
    <row r="865" spans="2:15" x14ac:dyDescent="0.2">
      <c r="B865">
        <f t="shared" si="117"/>
        <v>5.7164616883114485</v>
      </c>
      <c r="C865" s="18">
        <f t="shared" si="122"/>
        <v>0.62586550500727967</v>
      </c>
      <c r="D865" s="2">
        <f t="shared" si="119"/>
        <v>3.5777361814098114</v>
      </c>
      <c r="E865" s="18">
        <f t="shared" si="120"/>
        <v>24.119986330161357</v>
      </c>
      <c r="F865" s="20">
        <f t="shared" si="123"/>
        <v>12.059993165080678</v>
      </c>
      <c r="G865" s="20">
        <f t="shared" si="123"/>
        <v>12.043259866279264</v>
      </c>
      <c r="H865" s="20">
        <f t="shared" si="123"/>
        <v>11.285267415200851</v>
      </c>
      <c r="I865" s="10">
        <f t="shared" si="124"/>
        <v>35.38852044656079</v>
      </c>
      <c r="J865" s="19">
        <f t="shared" si="118"/>
        <v>202.2971213387911</v>
      </c>
      <c r="K865">
        <f t="shared" si="121"/>
        <v>202.2971213387911</v>
      </c>
      <c r="L865" s="5">
        <f t="shared" si="125"/>
        <v>0</v>
      </c>
      <c r="O865" s="12"/>
    </row>
    <row r="866" spans="2:15" x14ac:dyDescent="0.2">
      <c r="B866">
        <f t="shared" si="117"/>
        <v>5.7114616883114486</v>
      </c>
      <c r="C866" s="18">
        <f t="shared" si="122"/>
        <v>0.62589670971685707</v>
      </c>
      <c r="D866" s="2">
        <f t="shared" si="119"/>
        <v>3.5747850783880213</v>
      </c>
      <c r="E866" s="18">
        <f t="shared" si="120"/>
        <v>24.122034518544453</v>
      </c>
      <c r="F866" s="20">
        <f t="shared" si="123"/>
        <v>12.061017259272226</v>
      </c>
      <c r="G866" s="20">
        <f t="shared" si="123"/>
        <v>12.04431211547918</v>
      </c>
      <c r="H866" s="20">
        <f t="shared" si="123"/>
        <v>11.292053417526857</v>
      </c>
      <c r="I866" s="10">
        <f t="shared" si="124"/>
        <v>35.397382792278265</v>
      </c>
      <c r="J866" s="19">
        <f t="shared" si="118"/>
        <v>202.17079568459224</v>
      </c>
      <c r="K866">
        <f t="shared" si="121"/>
        <v>202.17079568459224</v>
      </c>
      <c r="L866" s="5">
        <f t="shared" si="125"/>
        <v>0</v>
      </c>
      <c r="O866" s="12"/>
    </row>
    <row r="867" spans="2:15" x14ac:dyDescent="0.2">
      <c r="B867">
        <f t="shared" si="117"/>
        <v>5.7064616883114487</v>
      </c>
      <c r="C867" s="18">
        <f t="shared" si="122"/>
        <v>0.62592787702002073</v>
      </c>
      <c r="D867" s="2">
        <f t="shared" si="119"/>
        <v>3.5718334498608684</v>
      </c>
      <c r="E867" s="18">
        <f t="shared" si="120"/>
        <v>24.124081210670994</v>
      </c>
      <c r="F867" s="20">
        <f t="shared" si="123"/>
        <v>12.062040605335497</v>
      </c>
      <c r="G867" s="20">
        <f t="shared" si="123"/>
        <v>12.045363518743715</v>
      </c>
      <c r="H867" s="20">
        <f t="shared" si="123"/>
        <v>11.298700383083945</v>
      </c>
      <c r="I867" s="10">
        <f t="shared" si="124"/>
        <v>35.406104507163157</v>
      </c>
      <c r="J867" s="19">
        <f t="shared" si="118"/>
        <v>202.04357890247786</v>
      </c>
      <c r="K867">
        <f t="shared" si="121"/>
        <v>202.04357890247786</v>
      </c>
      <c r="L867" s="5">
        <f t="shared" si="125"/>
        <v>0</v>
      </c>
      <c r="O867" s="12"/>
    </row>
    <row r="868" spans="2:15" x14ac:dyDescent="0.2">
      <c r="B868">
        <f t="shared" si="117"/>
        <v>5.7014616883114488</v>
      </c>
      <c r="C868" s="18">
        <f t="shared" si="122"/>
        <v>0.62595900700634444</v>
      </c>
      <c r="D868" s="2">
        <f t="shared" si="119"/>
        <v>3.5688812969001504</v>
      </c>
      <c r="E868" s="18">
        <f t="shared" si="120"/>
        <v>24.126126410123945</v>
      </c>
      <c r="F868" s="20">
        <f t="shared" si="123"/>
        <v>12.063063205061972</v>
      </c>
      <c r="G868" s="20">
        <f t="shared" si="123"/>
        <v>12.046414078389375</v>
      </c>
      <c r="H868" s="20">
        <f t="shared" si="123"/>
        <v>11.30521450279725</v>
      </c>
      <c r="I868" s="10">
        <f t="shared" si="124"/>
        <v>35.414691786248596</v>
      </c>
      <c r="J868" s="19">
        <f t="shared" si="118"/>
        <v>201.91550842265451</v>
      </c>
      <c r="K868">
        <f t="shared" si="121"/>
        <v>201.91550842265451</v>
      </c>
      <c r="L868" s="5">
        <f t="shared" si="125"/>
        <v>0</v>
      </c>
      <c r="O868" s="12"/>
    </row>
    <row r="869" spans="2:15" x14ac:dyDescent="0.2">
      <c r="B869">
        <f t="shared" si="117"/>
        <v>5.6964616883114489</v>
      </c>
      <c r="C869" s="18">
        <f t="shared" si="122"/>
        <v>0.6259900997650808</v>
      </c>
      <c r="D869" s="2">
        <f t="shared" si="119"/>
        <v>3.5659286205740446</v>
      </c>
      <c r="E869" s="18">
        <f t="shared" si="120"/>
        <v>24.128170120473399</v>
      </c>
      <c r="F869" s="20">
        <f t="shared" si="123"/>
        <v>12.0640850602367</v>
      </c>
      <c r="G869" s="20">
        <f t="shared" si="123"/>
        <v>12.047463796722376</v>
      </c>
      <c r="H869" s="20">
        <f t="shared" si="123"/>
        <v>11.311601562129436</v>
      </c>
      <c r="I869" s="10">
        <f t="shared" si="124"/>
        <v>35.423150419088515</v>
      </c>
      <c r="J869" s="19">
        <f t="shared" si="118"/>
        <v>201.78661924163137</v>
      </c>
      <c r="K869">
        <f t="shared" si="121"/>
        <v>201.78661924163137</v>
      </c>
      <c r="L869" s="5">
        <f t="shared" si="125"/>
        <v>0</v>
      </c>
      <c r="O869" s="12"/>
    </row>
    <row r="870" spans="2:15" x14ac:dyDescent="0.2">
      <c r="B870">
        <f t="shared" ref="B870:B933" si="126">B869-$C$16</f>
        <v>5.6914616883114491</v>
      </c>
      <c r="C870" s="18">
        <f t="shared" si="122"/>
        <v>0.62602115538516268</v>
      </c>
      <c r="D870" s="2">
        <f t="shared" si="119"/>
        <v>3.5629754219471219</v>
      </c>
      <c r="E870" s="18">
        <f t="shared" si="120"/>
        <v>24.130212345276675</v>
      </c>
      <c r="F870" s="20">
        <f t="shared" si="123"/>
        <v>12.065106172638338</v>
      </c>
      <c r="G870" s="20">
        <f t="shared" si="123"/>
        <v>12.048512676038708</v>
      </c>
      <c r="H870" s="20">
        <f t="shared" si="123"/>
        <v>11.317866975736584</v>
      </c>
      <c r="I870" s="10">
        <f t="shared" si="124"/>
        <v>35.431485824413627</v>
      </c>
      <c r="J870" s="19">
        <f t="shared" si="118"/>
        <v>201.65694412960036</v>
      </c>
      <c r="K870">
        <f t="shared" si="121"/>
        <v>201.65694412960036</v>
      </c>
      <c r="L870" s="5">
        <f t="shared" si="125"/>
        <v>0</v>
      </c>
      <c r="O870" s="12"/>
    </row>
    <row r="871" spans="2:15" x14ac:dyDescent="0.2">
      <c r="B871">
        <f t="shared" si="126"/>
        <v>5.6864616883114492</v>
      </c>
      <c r="C871" s="18">
        <f t="shared" si="122"/>
        <v>0.62605217395520452</v>
      </c>
      <c r="D871" s="2">
        <f t="shared" si="119"/>
        <v>3.5600217020803653</v>
      </c>
      <c r="E871" s="18">
        <f t="shared" si="120"/>
        <v>24.13225308807835</v>
      </c>
      <c r="F871" s="20">
        <f t="shared" si="123"/>
        <v>12.066126544039175</v>
      </c>
      <c r="G871" s="20">
        <f t="shared" si="123"/>
        <v>12.049560718624219</v>
      </c>
      <c r="H871" s="20">
        <f t="shared" si="123"/>
        <v>11.324015818498708</v>
      </c>
      <c r="I871" s="10">
        <f t="shared" si="124"/>
        <v>35.439703081162101</v>
      </c>
      <c r="J871" s="19">
        <f t="shared" si="118"/>
        <v>201.5265138161615</v>
      </c>
      <c r="K871">
        <f t="shared" si="121"/>
        <v>201.5265138161615</v>
      </c>
      <c r="L871" s="5">
        <f t="shared" si="125"/>
        <v>0</v>
      </c>
      <c r="O871" s="12"/>
    </row>
    <row r="872" spans="2:15" x14ac:dyDescent="0.2">
      <c r="B872">
        <f t="shared" si="126"/>
        <v>5.6814616883114493</v>
      </c>
      <c r="C872" s="18">
        <f t="shared" si="122"/>
        <v>0.62608315556350391</v>
      </c>
      <c r="D872" s="2">
        <f t="shared" si="119"/>
        <v>3.5570674620311848</v>
      </c>
      <c r="E872" s="18">
        <f t="shared" si="120"/>
        <v>24.134292352410323</v>
      </c>
      <c r="F872" s="20">
        <f t="shared" si="123"/>
        <v>12.067146176205163</v>
      </c>
      <c r="G872" s="20">
        <f t="shared" si="123"/>
        <v>12.050607926754662</v>
      </c>
      <c r="H872" s="20">
        <f t="shared" si="123"/>
        <v>11.330052853370709</v>
      </c>
      <c r="I872" s="10">
        <f t="shared" si="124"/>
        <v>35.447806956330538</v>
      </c>
      <c r="J872" s="19">
        <f t="shared" si="118"/>
        <v>201.39535715705205</v>
      </c>
      <c r="K872">
        <f t="shared" si="121"/>
        <v>201.39535715705205</v>
      </c>
      <c r="L872" s="5">
        <f t="shared" si="125"/>
        <v>0</v>
      </c>
      <c r="O872" s="12"/>
    </row>
    <row r="873" spans="2:15" x14ac:dyDescent="0.2">
      <c r="B873">
        <f t="shared" si="126"/>
        <v>5.6764616883114494</v>
      </c>
      <c r="C873" s="18">
        <f t="shared" si="122"/>
        <v>0.62611410029804349</v>
      </c>
      <c r="D873" s="2">
        <f t="shared" si="119"/>
        <v>3.5541127028534363</v>
      </c>
      <c r="E873" s="18">
        <f t="shared" si="120"/>
        <v>24.136330141791905</v>
      </c>
      <c r="F873" s="20">
        <f t="shared" si="123"/>
        <v>12.068165070895954</v>
      </c>
      <c r="G873" s="20">
        <f t="shared" si="123"/>
        <v>12.051654302695772</v>
      </c>
      <c r="H873" s="20">
        <f t="shared" si="123"/>
        <v>11.335982556436916</v>
      </c>
      <c r="I873" s="10">
        <f t="shared" si="124"/>
        <v>35.455801930028642</v>
      </c>
      <c r="J873" s="19">
        <f t="shared" si="118"/>
        <v>201.26350128416672</v>
      </c>
      <c r="K873">
        <f t="shared" si="121"/>
        <v>201.26350128416672</v>
      </c>
      <c r="L873" s="5">
        <f t="shared" si="125"/>
        <v>0</v>
      </c>
      <c r="O873" s="12"/>
    </row>
    <row r="874" spans="2:15" x14ac:dyDescent="0.2">
      <c r="B874">
        <f t="shared" si="126"/>
        <v>5.6714616883114495</v>
      </c>
      <c r="C874" s="18">
        <f t="shared" si="122"/>
        <v>0.62614500824649189</v>
      </c>
      <c r="D874" s="2">
        <f t="shared" si="119"/>
        <v>3.5511574255974354</v>
      </c>
      <c r="E874" s="18">
        <f t="shared" si="120"/>
        <v>24.138366459729845</v>
      </c>
      <c r="F874" s="20">
        <f t="shared" si="123"/>
        <v>12.069183229864922</v>
      </c>
      <c r="G874" s="20">
        <f t="shared" si="123"/>
        <v>12.052699848703321</v>
      </c>
      <c r="H874" s="20">
        <f t="shared" si="123"/>
        <v>11.341809139499452</v>
      </c>
      <c r="I874" s="10">
        <f t="shared" si="124"/>
        <v>35.463692218067699</v>
      </c>
      <c r="J874" s="19">
        <f t="shared" si="118"/>
        <v>201.13097174083984</v>
      </c>
      <c r="K874">
        <f t="shared" si="121"/>
        <v>201.13097174083984</v>
      </c>
      <c r="L874" s="5">
        <f t="shared" si="125"/>
        <v>0</v>
      </c>
      <c r="O874" s="12"/>
    </row>
    <row r="875" spans="2:15" x14ac:dyDescent="0.2">
      <c r="B875">
        <f t="shared" si="126"/>
        <v>5.6664616883114496</v>
      </c>
      <c r="C875" s="18">
        <f t="shared" si="122"/>
        <v>0.62617587949620535</v>
      </c>
      <c r="D875" s="2">
        <f t="shared" si="119"/>
        <v>3.5482016313099747</v>
      </c>
      <c r="E875" s="18">
        <f t="shared" si="120"/>
        <v>24.140401309718381</v>
      </c>
      <c r="F875" s="20">
        <f t="shared" si="123"/>
        <v>12.070200654859191</v>
      </c>
      <c r="G875" s="20">
        <f t="shared" si="123"/>
        <v>12.053744567023193</v>
      </c>
      <c r="H875" s="20">
        <f t="shared" si="123"/>
        <v>11.347536570486197</v>
      </c>
      <c r="I875" s="10">
        <f t="shared" si="124"/>
        <v>35.471481792368579</v>
      </c>
      <c r="J875" s="19">
        <f t="shared" si="118"/>
        <v>200.99779260409369</v>
      </c>
      <c r="K875">
        <f t="shared" si="121"/>
        <v>200.99779260409369</v>
      </c>
      <c r="L875" s="5">
        <f t="shared" si="125"/>
        <v>0</v>
      </c>
      <c r="O875" s="12"/>
    </row>
    <row r="876" spans="2:15" x14ac:dyDescent="0.2">
      <c r="B876">
        <f t="shared" si="126"/>
        <v>5.6614616883114497</v>
      </c>
      <c r="C876" s="18">
        <f t="shared" si="122"/>
        <v>0.62620671413422946</v>
      </c>
      <c r="D876" s="2">
        <f t="shared" si="119"/>
        <v>3.54524532103434</v>
      </c>
      <c r="E876" s="18">
        <f t="shared" si="120"/>
        <v>24.142434695239348</v>
      </c>
      <c r="F876" s="20">
        <f t="shared" si="123"/>
        <v>12.071217347619672</v>
      </c>
      <c r="G876" s="20">
        <f t="shared" si="123"/>
        <v>12.054788459891441</v>
      </c>
      <c r="H876" s="20">
        <f t="shared" si="123"/>
        <v>11.353168591926076</v>
      </c>
      <c r="I876" s="10">
        <f t="shared" si="124"/>
        <v>35.479174399437191</v>
      </c>
      <c r="J876" s="19">
        <f t="shared" si="118"/>
        <v>200.86398659533404</v>
      </c>
      <c r="K876">
        <f t="shared" si="121"/>
        <v>200.86398659533404</v>
      </c>
      <c r="L876" s="5">
        <f t="shared" si="125"/>
        <v>0</v>
      </c>
      <c r="O876" s="12"/>
    </row>
    <row r="877" spans="2:15" x14ac:dyDescent="0.2">
      <c r="B877">
        <f t="shared" si="126"/>
        <v>5.6564616883114498</v>
      </c>
      <c r="C877" s="18">
        <f t="shared" si="122"/>
        <v>0.62623751224730051</v>
      </c>
      <c r="D877" s="2">
        <f t="shared" si="119"/>
        <v>3.5422884958103276</v>
      </c>
      <c r="E877" s="18">
        <f t="shared" si="120"/>
        <v>24.144466619762191</v>
      </c>
      <c r="F877" s="20">
        <f t="shared" si="123"/>
        <v>12.072233309881096</v>
      </c>
      <c r="G877" s="20">
        <f t="shared" si="123"/>
        <v>12.055831529534347</v>
      </c>
      <c r="H877" s="20">
        <f t="shared" si="123"/>
        <v>11.358708737707245</v>
      </c>
      <c r="I877" s="10">
        <f t="shared" si="124"/>
        <v>35.48677357712269</v>
      </c>
      <c r="J877" s="19">
        <f t="shared" si="118"/>
        <v>200.72957518077757</v>
      </c>
      <c r="K877">
        <f t="shared" si="121"/>
        <v>200.72957518077757</v>
      </c>
      <c r="L877" s="5">
        <f t="shared" si="125"/>
        <v>0</v>
      </c>
      <c r="O877" s="12"/>
    </row>
    <row r="878" spans="2:15" x14ac:dyDescent="0.2">
      <c r="B878">
        <f t="shared" si="126"/>
        <v>5.6514616883114499</v>
      </c>
      <c r="C878" s="18">
        <f t="shared" si="122"/>
        <v>0.62626827392184681</v>
      </c>
      <c r="D878" s="2">
        <f t="shared" si="119"/>
        <v>3.5393311566742578</v>
      </c>
      <c r="E878" s="18">
        <f t="shared" si="120"/>
        <v>24.146497086744038</v>
      </c>
      <c r="F878" s="20">
        <f t="shared" si="123"/>
        <v>12.073248543372021</v>
      </c>
      <c r="G878" s="20">
        <f t="shared" si="123"/>
        <v>12.056873778168489</v>
      </c>
      <c r="H878" s="20">
        <f t="shared" si="123"/>
        <v>11.364160348306195</v>
      </c>
      <c r="I878" s="10">
        <f t="shared" si="124"/>
        <v>35.494282669846704</v>
      </c>
      <c r="J878" s="19">
        <f t="shared" si="118"/>
        <v>200.5945786627357</v>
      </c>
      <c r="K878">
        <f t="shared" si="121"/>
        <v>200.5945786627357</v>
      </c>
      <c r="L878" s="5">
        <f t="shared" si="125"/>
        <v>0</v>
      </c>
      <c r="O878" s="12"/>
    </row>
    <row r="879" spans="2:15" x14ac:dyDescent="0.2">
      <c r="B879">
        <f t="shared" si="126"/>
        <v>5.64646168831145</v>
      </c>
      <c r="C879" s="18">
        <f t="shared" si="122"/>
        <v>0.62629899924399057</v>
      </c>
      <c r="D879" s="2">
        <f t="shared" si="119"/>
        <v>3.5363733046589947</v>
      </c>
      <c r="E879" s="18">
        <f t="shared" si="120"/>
        <v>24.148526099629791</v>
      </c>
      <c r="F879" s="20">
        <f t="shared" si="123"/>
        <v>12.074263049814897</v>
      </c>
      <c r="G879" s="20">
        <f t="shared" si="123"/>
        <v>12.057915208000814</v>
      </c>
      <c r="H879" s="20">
        <f t="shared" si="123"/>
        <v>11.369526584652213</v>
      </c>
      <c r="I879" s="10">
        <f t="shared" si="124"/>
        <v>35.501704842467923</v>
      </c>
      <c r="J879" s="19">
        <f t="shared" si="118"/>
        <v>200.45901626273621</v>
      </c>
      <c r="K879">
        <f t="shared" si="121"/>
        <v>200.45901626273621</v>
      </c>
      <c r="L879" s="5">
        <f t="shared" si="125"/>
        <v>0</v>
      </c>
      <c r="O879" s="12"/>
    </row>
    <row r="880" spans="2:15" x14ac:dyDescent="0.2">
      <c r="B880">
        <f t="shared" si="126"/>
        <v>5.6414616883114501</v>
      </c>
      <c r="C880" s="18">
        <f t="shared" si="122"/>
        <v>0.6263296882995486</v>
      </c>
      <c r="D880" s="2">
        <f t="shared" si="119"/>
        <v>3.5334149407939557</v>
      </c>
      <c r="E880" s="18">
        <f t="shared" si="120"/>
        <v>24.150553661852111</v>
      </c>
      <c r="F880" s="20">
        <f t="shared" si="123"/>
        <v>12.075276830926056</v>
      </c>
      <c r="G880" s="20">
        <f t="shared" si="123"/>
        <v>12.058955821228666</v>
      </c>
      <c r="H880" s="20">
        <f t="shared" si="123"/>
        <v>11.374810440771327</v>
      </c>
      <c r="I880" s="10">
        <f t="shared" si="124"/>
        <v>35.509043092926049</v>
      </c>
      <c r="J880" s="19">
        <f t="shared" si="118"/>
        <v>200.32290619734263</v>
      </c>
      <c r="K880">
        <f t="shared" si="121"/>
        <v>200.32290619734263</v>
      </c>
      <c r="L880" s="5">
        <f t="shared" si="125"/>
        <v>0</v>
      </c>
      <c r="O880" s="12"/>
    </row>
    <row r="881" spans="2:15" x14ac:dyDescent="0.2">
      <c r="B881">
        <f t="shared" si="126"/>
        <v>5.6364616883114502</v>
      </c>
      <c r="C881" s="18">
        <f t="shared" si="122"/>
        <v>0.62636034117403439</v>
      </c>
      <c r="D881" s="2">
        <f t="shared" si="119"/>
        <v>3.5304560661051338</v>
      </c>
      <c r="E881" s="18">
        <f t="shared" si="120"/>
        <v>24.152579776831544</v>
      </c>
      <c r="F881" s="20">
        <f t="shared" si="123"/>
        <v>12.076289888415772</v>
      </c>
      <c r="G881" s="20">
        <f t="shared" si="123"/>
        <v>12.05999562003989</v>
      </c>
      <c r="H881" s="20">
        <f t="shared" si="123"/>
        <v>11.380014755336479</v>
      </c>
      <c r="I881" s="10">
        <f t="shared" si="124"/>
        <v>35.516300263792147</v>
      </c>
      <c r="J881" s="19">
        <f t="shared" si="118"/>
        <v>200.1862657474303</v>
      </c>
      <c r="K881">
        <f t="shared" si="121"/>
        <v>200.1862657474303</v>
      </c>
      <c r="L881" s="5">
        <f t="shared" si="125"/>
        <v>0</v>
      </c>
      <c r="O881" s="12"/>
    </row>
    <row r="882" spans="2:15" x14ac:dyDescent="0.2">
      <c r="B882">
        <f t="shared" si="126"/>
        <v>5.6314616883114503</v>
      </c>
      <c r="C882" s="18">
        <f t="shared" si="122"/>
        <v>0.62639095795265931</v>
      </c>
      <c r="D882" s="2">
        <f t="shared" si="119"/>
        <v>3.5274966816151094</v>
      </c>
      <c r="E882" s="18">
        <f t="shared" si="120"/>
        <v>24.154604447976542</v>
      </c>
      <c r="F882" s="20">
        <f t="shared" si="123"/>
        <v>12.077302223988271</v>
      </c>
      <c r="G882" s="20">
        <f t="shared" si="123"/>
        <v>12.061034606612852</v>
      </c>
      <c r="H882" s="20">
        <f t="shared" si="123"/>
        <v>11.385142222235498</v>
      </c>
      <c r="I882" s="10">
        <f t="shared" si="124"/>
        <v>35.52347905283662</v>
      </c>
      <c r="J882" s="19">
        <f t="shared" si="118"/>
        <v>200.04911132158375</v>
      </c>
      <c r="K882">
        <f t="shared" si="121"/>
        <v>200.04911132158375</v>
      </c>
      <c r="L882" s="5">
        <f t="shared" si="125"/>
        <v>0</v>
      </c>
      <c r="O882" s="12"/>
    </row>
    <row r="883" spans="2:15" x14ac:dyDescent="0.2">
      <c r="B883">
        <f t="shared" si="126"/>
        <v>5.6264616883114504</v>
      </c>
      <c r="C883" s="18">
        <f t="shared" si="122"/>
        <v>0.62642153872033435</v>
      </c>
      <c r="D883" s="2">
        <f t="shared" si="119"/>
        <v>3.5245367883430689</v>
      </c>
      <c r="E883" s="18">
        <f t="shared" si="120"/>
        <v>24.156627678683542</v>
      </c>
      <c r="F883" s="20">
        <f t="shared" si="123"/>
        <v>12.078313839341771</v>
      </c>
      <c r="G883" s="20">
        <f t="shared" si="123"/>
        <v>12.062072783116534</v>
      </c>
      <c r="H883" s="20">
        <f t="shared" si="123"/>
        <v>11.390195400255482</v>
      </c>
      <c r="I883" s="10">
        <f t="shared" si="124"/>
        <v>35.530582022713787</v>
      </c>
      <c r="J883" s="19">
        <f t="shared" si="118"/>
        <v>199.91145851420669</v>
      </c>
      <c r="K883">
        <f t="shared" si="121"/>
        <v>199.91145851420669</v>
      </c>
      <c r="L883" s="5">
        <f t="shared" si="125"/>
        <v>0</v>
      </c>
      <c r="O883" s="12"/>
    </row>
    <row r="884" spans="2:15" x14ac:dyDescent="0.2">
      <c r="B884">
        <f t="shared" si="126"/>
        <v>5.6214616883114505</v>
      </c>
      <c r="C884" s="18">
        <f t="shared" si="122"/>
        <v>0.62645208356167059</v>
      </c>
      <c r="D884" s="2">
        <f t="shared" si="119"/>
        <v>3.5215763873048145</v>
      </c>
      <c r="E884" s="18">
        <f t="shared" si="120"/>
        <v>24.15864947233699</v>
      </c>
      <c r="F884" s="20">
        <f t="shared" si="123"/>
        <v>12.079324736168495</v>
      </c>
      <c r="G884" s="20">
        <f t="shared" si="123"/>
        <v>12.063110151710561</v>
      </c>
      <c r="H884" s="20">
        <f t="shared" si="123"/>
        <v>11.395176721970717</v>
      </c>
      <c r="I884" s="10">
        <f t="shared" si="124"/>
        <v>35.537611609849776</v>
      </c>
      <c r="J884" s="19">
        <f t="shared" si="118"/>
        <v>199.77332215886273</v>
      </c>
      <c r="K884">
        <f t="shared" si="121"/>
        <v>199.77332215886273</v>
      </c>
      <c r="L884" s="5">
        <f t="shared" si="125"/>
        <v>0</v>
      </c>
      <c r="O884" s="12"/>
    </row>
    <row r="885" spans="2:15" x14ac:dyDescent="0.2">
      <c r="B885">
        <f t="shared" si="126"/>
        <v>5.6164616883114507</v>
      </c>
      <c r="C885" s="18">
        <f t="shared" si="122"/>
        <v>0.62648259256098182</v>
      </c>
      <c r="D885" s="2">
        <f t="shared" si="119"/>
        <v>3.5186154795127864</v>
      </c>
      <c r="E885" s="18">
        <f t="shared" si="120"/>
        <v>24.160669832309441</v>
      </c>
      <c r="F885" s="20">
        <f t="shared" si="123"/>
        <v>12.080334916154721</v>
      </c>
      <c r="G885" s="20">
        <f t="shared" si="123"/>
        <v>12.064146714545286</v>
      </c>
      <c r="H885" s="20">
        <f t="shared" si="123"/>
        <v>11.400088501911535</v>
      </c>
      <c r="I885" s="10">
        <f t="shared" si="124"/>
        <v>35.54457013261154</v>
      </c>
      <c r="J885" s="19">
        <f t="shared" si="118"/>
        <v>199.63471637731217</v>
      </c>
      <c r="K885">
        <f t="shared" si="121"/>
        <v>199.63471637731217</v>
      </c>
      <c r="L885" s="5">
        <f t="shared" si="125"/>
        <v>0</v>
      </c>
      <c r="O885" s="12"/>
    </row>
    <row r="886" spans="2:15" x14ac:dyDescent="0.2">
      <c r="B886">
        <f t="shared" si="126"/>
        <v>5.6114616883114508</v>
      </c>
      <c r="C886" s="18">
        <f t="shared" si="122"/>
        <v>0.62651306580228527</v>
      </c>
      <c r="D886" s="2">
        <f t="shared" si="119"/>
        <v>3.5156540659760749</v>
      </c>
      <c r="E886" s="18">
        <f t="shared" si="120"/>
        <v>24.162688761961579</v>
      </c>
      <c r="F886" s="20">
        <f t="shared" si="123"/>
        <v>12.08134438098079</v>
      </c>
      <c r="G886" s="20">
        <f t="shared" si="123"/>
        <v>12.065182473761832</v>
      </c>
      <c r="H886" s="20">
        <f t="shared" si="123"/>
        <v>11.404932944082752</v>
      </c>
      <c r="I886" s="10">
        <f t="shared" si="124"/>
        <v>35.551459798825377</v>
      </c>
      <c r="J886" s="19">
        <f t="shared" si="118"/>
        <v>199.49565462465333</v>
      </c>
      <c r="K886">
        <f t="shared" si="121"/>
        <v>199.49565462465333</v>
      </c>
      <c r="L886" s="5">
        <f t="shared" si="125"/>
        <v>0</v>
      </c>
      <c r="O886" s="12"/>
    </row>
    <row r="887" spans="2:15" x14ac:dyDescent="0.2">
      <c r="B887">
        <f t="shared" si="126"/>
        <v>5.6064616883114509</v>
      </c>
      <c r="C887" s="18">
        <f t="shared" si="122"/>
        <v>0.62654350336930287</v>
      </c>
      <c r="D887" s="2">
        <f t="shared" si="119"/>
        <v>3.5126921477004331</v>
      </c>
      <c r="E887" s="18">
        <f t="shared" si="120"/>
        <v>24.164706264642284</v>
      </c>
      <c r="F887" s="20">
        <f t="shared" si="123"/>
        <v>12.082353132321144</v>
      </c>
      <c r="G887" s="20">
        <f t="shared" si="123"/>
        <v>12.066217431492159</v>
      </c>
      <c r="H887" s="20">
        <f t="shared" si="123"/>
        <v>11.409712148892908</v>
      </c>
      <c r="I887" s="10">
        <f t="shared" si="124"/>
        <v>35.558282712706209</v>
      </c>
      <c r="J887" s="19">
        <f t="shared" si="118"/>
        <v>199.35614973093473</v>
      </c>
      <c r="K887">
        <f t="shared" si="121"/>
        <v>199.35614973093473</v>
      </c>
      <c r="L887" s="5">
        <f t="shared" si="125"/>
        <v>0</v>
      </c>
      <c r="O887" s="12"/>
    </row>
    <row r="888" spans="2:15" x14ac:dyDescent="0.2">
      <c r="B888">
        <f t="shared" si="126"/>
        <v>5.601461688311451</v>
      </c>
      <c r="C888" s="18">
        <f t="shared" si="122"/>
        <v>0.6265739053454632</v>
      </c>
      <c r="D888" s="2">
        <f t="shared" si="119"/>
        <v>3.5097297256882976</v>
      </c>
      <c r="E888" s="18">
        <f t="shared" si="120"/>
        <v>24.166722343688697</v>
      </c>
      <c r="F888" s="20">
        <f t="shared" si="123"/>
        <v>12.083361171844347</v>
      </c>
      <c r="G888" s="20">
        <f t="shared" si="123"/>
        <v>12.06725158985911</v>
      </c>
      <c r="H888" s="20">
        <f t="shared" si="123"/>
        <v>11.414428119548816</v>
      </c>
      <c r="I888" s="10">
        <f t="shared" si="124"/>
        <v>35.565040881252273</v>
      </c>
      <c r="J888" s="19">
        <f t="shared" si="118"/>
        <v>199.21621393956514</v>
      </c>
      <c r="K888">
        <f t="shared" si="121"/>
        <v>199.21621393956514</v>
      </c>
      <c r="L888" s="5">
        <f t="shared" si="125"/>
        <v>0</v>
      </c>
      <c r="O888" s="12"/>
    </row>
    <row r="889" spans="2:15" x14ac:dyDescent="0.2">
      <c r="B889">
        <f t="shared" si="126"/>
        <v>5.5964616883114511</v>
      </c>
      <c r="C889" s="18">
        <f t="shared" si="122"/>
        <v>0.62660427181390199</v>
      </c>
      <c r="D889" s="2">
        <f t="shared" si="119"/>
        <v>3.5067668009387973</v>
      </c>
      <c r="E889" s="18">
        <f t="shared" si="120"/>
        <v>24.168737002426248</v>
      </c>
      <c r="F889" s="20">
        <f t="shared" si="123"/>
        <v>12.084368501213124</v>
      </c>
      <c r="G889" s="20">
        <f t="shared" si="123"/>
        <v>12.068284950976482</v>
      </c>
      <c r="H889" s="20">
        <f t="shared" si="123"/>
        <v>11.419082767964232</v>
      </c>
      <c r="I889" s="10">
        <f t="shared" si="124"/>
        <v>35.571736220153838</v>
      </c>
      <c r="J889" s="19">
        <f t="shared" si="118"/>
        <v>199.07585894281175</v>
      </c>
      <c r="K889">
        <f t="shared" si="121"/>
        <v>199.07585894281175</v>
      </c>
      <c r="L889" s="5">
        <f t="shared" si="125"/>
        <v>0</v>
      </c>
      <c r="O889" s="12"/>
    </row>
    <row r="890" spans="2:15" x14ac:dyDescent="0.2">
      <c r="B890">
        <f t="shared" si="126"/>
        <v>5.5914616883114512</v>
      </c>
      <c r="C890" s="18">
        <f t="shared" si="122"/>
        <v>0.62663460285746475</v>
      </c>
      <c r="D890" s="2">
        <f t="shared" si="119"/>
        <v>3.5038033744477755</v>
      </c>
      <c r="E890" s="18">
        <f t="shared" si="120"/>
        <v>24.170750244168758</v>
      </c>
      <c r="F890" s="20">
        <f t="shared" si="123"/>
        <v>12.085375122084379</v>
      </c>
      <c r="G890" s="20">
        <f t="shared" si="123"/>
        <v>12.069317516949075</v>
      </c>
      <c r="H890" s="20">
        <f t="shared" si="123"/>
        <v>11.423677920226227</v>
      </c>
      <c r="I890" s="10">
        <f t="shared" si="124"/>
        <v>35.578370559259682</v>
      </c>
      <c r="J890" s="19">
        <f t="shared" si="118"/>
        <v>198.93509591464857</v>
      </c>
      <c r="K890">
        <f t="shared" si="121"/>
        <v>198.93509591464857</v>
      </c>
      <c r="L890" s="5">
        <f t="shared" si="125"/>
        <v>0</v>
      </c>
      <c r="O890" s="12"/>
    </row>
    <row r="891" spans="2:15" x14ac:dyDescent="0.2">
      <c r="B891">
        <f t="shared" si="126"/>
        <v>5.5864616883114513</v>
      </c>
      <c r="C891" s="18">
        <f t="shared" si="122"/>
        <v>0.62666489855870677</v>
      </c>
      <c r="D891" s="2">
        <f t="shared" si="119"/>
        <v>3.5008394472077975</v>
      </c>
      <c r="E891" s="18">
        <f t="shared" si="120"/>
        <v>24.17276207221844</v>
      </c>
      <c r="F891" s="20">
        <f t="shared" si="123"/>
        <v>12.086381036109218</v>
      </c>
      <c r="G891" s="20">
        <f t="shared" si="123"/>
        <v>12.070349289872739</v>
      </c>
      <c r="H891" s="20">
        <f t="shared" si="123"/>
        <v>11.42821532165846</v>
      </c>
      <c r="I891" s="10">
        <f t="shared" si="124"/>
        <v>35.584945647640417</v>
      </c>
      <c r="J891" s="19">
        <f t="shared" si="118"/>
        <v>198.79393554118852</v>
      </c>
      <c r="K891">
        <f t="shared" si="121"/>
        <v>198.79393554118852</v>
      </c>
      <c r="L891" s="5">
        <f t="shared" si="125"/>
        <v>0</v>
      </c>
      <c r="O891" s="12"/>
    </row>
    <row r="892" spans="2:15" x14ac:dyDescent="0.2">
      <c r="B892">
        <f t="shared" si="126"/>
        <v>5.5814616883114514</v>
      </c>
      <c r="C892" s="18">
        <f t="shared" si="122"/>
        <v>0.62669515899989525</v>
      </c>
      <c r="D892" s="2">
        <f t="shared" si="119"/>
        <v>3.497875020208169</v>
      </c>
      <c r="E892" s="18">
        <f t="shared" si="120"/>
        <v>24.17477248986598</v>
      </c>
      <c r="F892" s="20">
        <f t="shared" si="123"/>
        <v>12.087386244932988</v>
      </c>
      <c r="G892" s="20">
        <f t="shared" si="123"/>
        <v>12.071380271834448</v>
      </c>
      <c r="H892" s="20">
        <f t="shared" si="123"/>
        <v>11.432696641516468</v>
      </c>
      <c r="I892" s="10">
        <f t="shared" si="124"/>
        <v>35.591463158283901</v>
      </c>
      <c r="J892" s="19">
        <f t="shared" si="118"/>
        <v>198.65238804891007</v>
      </c>
      <c r="K892">
        <f t="shared" si="121"/>
        <v>198.65238804891007</v>
      </c>
      <c r="L892" s="5">
        <f t="shared" si="125"/>
        <v>0</v>
      </c>
      <c r="O892" s="12"/>
    </row>
    <row r="893" spans="2:15" x14ac:dyDescent="0.2">
      <c r="B893">
        <f t="shared" si="126"/>
        <v>5.5764616883114515</v>
      </c>
      <c r="C893" s="18">
        <f t="shared" si="122"/>
        <v>0.62672538426301072</v>
      </c>
      <c r="D893" s="2">
        <f t="shared" si="119"/>
        <v>3.4949100944349518</v>
      </c>
      <c r="E893" s="18">
        <f t="shared" si="120"/>
        <v>24.176781500390597</v>
      </c>
      <c r="F893" s="20">
        <f t="shared" si="123"/>
        <v>12.088390750195298</v>
      </c>
      <c r="G893" s="20">
        <f t="shared" si="123"/>
        <v>12.072410464912341</v>
      </c>
      <c r="H893" s="20">
        <f t="shared" si="123"/>
        <v>11.437123477346637</v>
      </c>
      <c r="I893" s="10">
        <f t="shared" si="124"/>
        <v>35.597924692454278</v>
      </c>
      <c r="J893" s="19">
        <f t="shared" si="118"/>
        <v>198.51046323086749</v>
      </c>
      <c r="K893">
        <f t="shared" si="121"/>
        <v>198.51046323086749</v>
      </c>
      <c r="L893" s="5">
        <f t="shared" si="125"/>
        <v>0</v>
      </c>
      <c r="O893" s="12"/>
    </row>
    <row r="894" spans="2:15" x14ac:dyDescent="0.2">
      <c r="B894">
        <f t="shared" si="126"/>
        <v>5.5714616883114516</v>
      </c>
      <c r="C894" s="18">
        <f t="shared" si="122"/>
        <v>0.62675557442974794</v>
      </c>
      <c r="D894" s="2">
        <f t="shared" si="119"/>
        <v>3.4919446708709772</v>
      </c>
      <c r="E894" s="18">
        <f t="shared" si="120"/>
        <v>24.178789107060084</v>
      </c>
      <c r="F894" s="20">
        <f t="shared" si="123"/>
        <v>12.089394553530042</v>
      </c>
      <c r="G894" s="20">
        <f t="shared" si="123"/>
        <v>12.073439871175783</v>
      </c>
      <c r="H894" s="20">
        <f t="shared" si="123"/>
        <v>11.441497359037299</v>
      </c>
      <c r="I894" s="10">
        <f t="shared" si="124"/>
        <v>35.60433178374312</v>
      </c>
      <c r="J894" s="19">
        <f t="shared" si="118"/>
        <v>198.36817047105453</v>
      </c>
      <c r="K894">
        <f t="shared" si="121"/>
        <v>198.36817047105453</v>
      </c>
      <c r="L894" s="5">
        <f t="shared" si="125"/>
        <v>0</v>
      </c>
      <c r="O894" s="12"/>
    </row>
    <row r="895" spans="2:15" x14ac:dyDescent="0.2">
      <c r="B895">
        <f t="shared" si="126"/>
        <v>5.5664616883114517</v>
      </c>
      <c r="C895" s="18">
        <f t="shared" si="122"/>
        <v>0.62678572958151724</v>
      </c>
      <c r="D895" s="2">
        <f t="shared" si="119"/>
        <v>3.4889787504958574</v>
      </c>
      <c r="E895" s="18">
        <f t="shared" si="120"/>
        <v>24.180795313130858</v>
      </c>
      <c r="F895" s="20">
        <f t="shared" si="123"/>
        <v>12.090397656565429</v>
      </c>
      <c r="G895" s="20">
        <f t="shared" si="123"/>
        <v>12.074468492685405</v>
      </c>
      <c r="H895" s="20">
        <f t="shared" si="123"/>
        <v>11.445819752587784</v>
      </c>
      <c r="I895" s="10">
        <f t="shared" si="124"/>
        <v>35.610685901838622</v>
      </c>
      <c r="J895" s="19">
        <f t="shared" si="118"/>
        <v>198.22551876707743</v>
      </c>
      <c r="K895">
        <f t="shared" si="121"/>
        <v>198.22551876707743</v>
      </c>
      <c r="L895" s="5">
        <f t="shared" si="125"/>
        <v>0</v>
      </c>
      <c r="O895" s="12"/>
    </row>
    <row r="896" spans="2:15" x14ac:dyDescent="0.2">
      <c r="B896">
        <f t="shared" si="126"/>
        <v>5.5614616883114518</v>
      </c>
      <c r="C896" s="18">
        <f t="shared" si="122"/>
        <v>0.62681584979944649</v>
      </c>
      <c r="D896" s="2">
        <f t="shared" si="119"/>
        <v>3.486012334286007</v>
      </c>
      <c r="E896" s="18">
        <f t="shared" si="120"/>
        <v>24.182800121848025</v>
      </c>
      <c r="F896" s="20">
        <f t="shared" si="123"/>
        <v>12.091400060924014</v>
      </c>
      <c r="G896" s="20">
        <f t="shared" si="123"/>
        <v>12.075496331493184</v>
      </c>
      <c r="H896" s="20">
        <f t="shared" si="123"/>
        <v>11.450092063618547</v>
      </c>
      <c r="I896" s="10">
        <f t="shared" si="124"/>
        <v>35.616988456035749</v>
      </c>
      <c r="J896" s="19">
        <f t="shared" si="118"/>
        <v>198.08251675127406</v>
      </c>
      <c r="K896">
        <f t="shared" si="121"/>
        <v>198.08251675127406</v>
      </c>
      <c r="L896" s="5">
        <f t="shared" si="125"/>
        <v>0</v>
      </c>
      <c r="O896" s="12"/>
    </row>
    <row r="897" spans="2:15" x14ac:dyDescent="0.2">
      <c r="B897">
        <f t="shared" si="126"/>
        <v>5.5564616883114519</v>
      </c>
      <c r="C897" s="18">
        <f t="shared" si="122"/>
        <v>0.62684593516438147</v>
      </c>
      <c r="D897" s="2">
        <f t="shared" si="119"/>
        <v>3.4830454232146502</v>
      </c>
      <c r="E897" s="18">
        <f t="shared" si="120"/>
        <v>24.184803536445429</v>
      </c>
      <c r="F897" s="20">
        <f t="shared" si="123"/>
        <v>12.092401768222713</v>
      </c>
      <c r="G897" s="20">
        <f t="shared" si="123"/>
        <v>12.076523389642468</v>
      </c>
      <c r="H897" s="20">
        <f t="shared" si="123"/>
        <v>11.45431564064352</v>
      </c>
      <c r="I897" s="10">
        <f t="shared" si="124"/>
        <v>35.623240798508704</v>
      </c>
      <c r="J897" s="19">
        <f t="shared" si="118"/>
        <v>197.93917271040706</v>
      </c>
      <c r="K897">
        <f t="shared" si="121"/>
        <v>197.93917271040706</v>
      </c>
      <c r="L897" s="5">
        <f t="shared" si="125"/>
        <v>0</v>
      </c>
      <c r="O897" s="12"/>
    </row>
    <row r="898" spans="2:15" x14ac:dyDescent="0.2">
      <c r="B898">
        <f t="shared" si="126"/>
        <v>5.551461688311452</v>
      </c>
      <c r="C898" s="18">
        <f t="shared" si="122"/>
        <v>0.62687598575688785</v>
      </c>
      <c r="D898" s="2">
        <f t="shared" si="119"/>
        <v>3.4800780182518385</v>
      </c>
      <c r="E898" s="18">
        <f t="shared" si="120"/>
        <v>24.186805560145682</v>
      </c>
      <c r="F898" s="20">
        <f t="shared" si="123"/>
        <v>12.093402780072843</v>
      </c>
      <c r="G898" s="20">
        <f t="shared" si="123"/>
        <v>12.07754966916805</v>
      </c>
      <c r="H898" s="20">
        <f t="shared" si="123"/>
        <v>11.458491778123737</v>
      </c>
      <c r="I898" s="10">
        <f t="shared" si="124"/>
        <v>35.62944422736463</v>
      </c>
      <c r="J898" s="19">
        <f t="shared" si="118"/>
        <v>197.79549460404436</v>
      </c>
      <c r="K898">
        <f t="shared" si="121"/>
        <v>197.79549460404436</v>
      </c>
      <c r="L898" s="5">
        <f t="shared" si="125"/>
        <v>0</v>
      </c>
      <c r="O898" s="12"/>
    </row>
    <row r="899" spans="2:15" x14ac:dyDescent="0.2">
      <c r="B899">
        <f t="shared" si="126"/>
        <v>5.5464616883114521</v>
      </c>
      <c r="C899" s="18">
        <f t="shared" si="122"/>
        <v>0.62690600165725241</v>
      </c>
      <c r="D899" s="2">
        <f t="shared" si="119"/>
        <v>3.4771101203644661</v>
      </c>
      <c r="E899" s="18">
        <f t="shared" si="120"/>
        <v>24.188806196160265</v>
      </c>
      <c r="F899" s="20">
        <f t="shared" si="123"/>
        <v>12.094403098080132</v>
      </c>
      <c r="G899" s="20">
        <f t="shared" si="123"/>
        <v>12.078575172096205</v>
      </c>
      <c r="H899" s="20">
        <f t="shared" si="123"/>
        <v>11.462621719319493</v>
      </c>
      <c r="I899" s="10">
        <f t="shared" si="124"/>
        <v>35.63559998949583</v>
      </c>
      <c r="J899" s="19">
        <f t="shared" si="118"/>
        <v>197.6514900817306</v>
      </c>
      <c r="K899">
        <f t="shared" si="121"/>
        <v>197.6514900817306</v>
      </c>
      <c r="L899" s="5">
        <f t="shared" si="125"/>
        <v>0</v>
      </c>
      <c r="O899" s="12"/>
    </row>
    <row r="900" spans="2:15" x14ac:dyDescent="0.2">
      <c r="B900">
        <f t="shared" si="126"/>
        <v>5.5414616883114522</v>
      </c>
      <c r="C900" s="18">
        <f t="shared" si="122"/>
        <v>0.62693598294548381</v>
      </c>
      <c r="D900" s="2">
        <f t="shared" si="119"/>
        <v>3.4741417305162807</v>
      </c>
      <c r="E900" s="18">
        <f t="shared" si="120"/>
        <v>24.19080544768952</v>
      </c>
      <c r="F900" s="20">
        <f t="shared" si="123"/>
        <v>12.095402723844762</v>
      </c>
      <c r="G900" s="20">
        <f t="shared" si="123"/>
        <v>12.07959990044475</v>
      </c>
      <c r="H900" s="20">
        <f t="shared" si="123"/>
        <v>11.466706658956864</v>
      </c>
      <c r="I900" s="10">
        <f t="shared" si="124"/>
        <v>35.641709283246378</v>
      </c>
      <c r="J900" s="19">
        <f t="shared" si="118"/>
        <v>197.50716649904444</v>
      </c>
      <c r="K900">
        <f t="shared" si="121"/>
        <v>197.50716649904444</v>
      </c>
      <c r="L900" s="5">
        <f t="shared" si="125"/>
        <v>0</v>
      </c>
      <c r="O900" s="12"/>
    </row>
    <row r="901" spans="2:15" x14ac:dyDescent="0.2">
      <c r="B901">
        <f t="shared" si="126"/>
        <v>5.5364616883114524</v>
      </c>
      <c r="C901" s="18">
        <f t="shared" si="122"/>
        <v>0.62696592970131448</v>
      </c>
      <c r="D901" s="2">
        <f t="shared" si="119"/>
        <v>3.4711728496678989</v>
      </c>
      <c r="E901" s="18">
        <f t="shared" si="120"/>
        <v>24.192803317922746</v>
      </c>
      <c r="F901" s="20">
        <f t="shared" si="123"/>
        <v>12.096401658961375</v>
      </c>
      <c r="G901" s="20">
        <f t="shared" si="123"/>
        <v>12.08062385622309</v>
      </c>
      <c r="H901" s="20">
        <f t="shared" si="123"/>
        <v>11.470747745722827</v>
      </c>
      <c r="I901" s="10">
        <f t="shared" si="124"/>
        <v>35.647773260907293</v>
      </c>
      <c r="J901" s="19">
        <f t="shared" si="118"/>
        <v>197.36253093262664</v>
      </c>
      <c r="K901">
        <f t="shared" si="121"/>
        <v>197.36253093262664</v>
      </c>
      <c r="L901" s="5">
        <f t="shared" si="125"/>
        <v>0</v>
      </c>
      <c r="O901" s="12"/>
    </row>
    <row r="902" spans="2:15" x14ac:dyDescent="0.2">
      <c r="B902">
        <f t="shared" si="126"/>
        <v>5.5314616883114525</v>
      </c>
      <c r="C902" s="18">
        <f t="shared" si="122"/>
        <v>0.62699584200420178</v>
      </c>
      <c r="D902" s="2">
        <f t="shared" si="119"/>
        <v>3.4682034787768226</v>
      </c>
      <c r="E902" s="18">
        <f t="shared" si="120"/>
        <v>24.194799810038241</v>
      </c>
      <c r="F902" s="20">
        <f t="shared" si="123"/>
        <v>12.097399905019122</v>
      </c>
      <c r="G902" s="20">
        <f t="shared" si="123"/>
        <v>12.08164704143228</v>
      </c>
      <c r="H902" s="20">
        <f t="shared" si="123"/>
        <v>11.474746084602089</v>
      </c>
      <c r="I902" s="10">
        <f t="shared" si="124"/>
        <v>35.653793031053489</v>
      </c>
      <c r="J902" s="19">
        <f t="shared" si="118"/>
        <v>197.21759019425824</v>
      </c>
      <c r="K902">
        <f t="shared" si="121"/>
        <v>197.21759019425824</v>
      </c>
      <c r="L902" s="5">
        <f t="shared" si="125"/>
        <v>0</v>
      </c>
      <c r="O902" s="12"/>
    </row>
    <row r="903" spans="2:15" x14ac:dyDescent="0.2">
      <c r="B903">
        <f t="shared" si="126"/>
        <v>5.5264616883114526</v>
      </c>
      <c r="C903" s="18">
        <f t="shared" si="122"/>
        <v>0.6270257199333289</v>
      </c>
      <c r="D903" s="2">
        <f t="shared" si="119"/>
        <v>3.4652336187974488</v>
      </c>
      <c r="E903" s="18">
        <f t="shared" si="120"/>
        <v>24.196794927203324</v>
      </c>
      <c r="F903" s="20">
        <f t="shared" si="123"/>
        <v>12.098397463601662</v>
      </c>
      <c r="G903" s="20">
        <f t="shared" si="123"/>
        <v>12.082669458065057</v>
      </c>
      <c r="H903" s="20">
        <f t="shared" si="123"/>
        <v>11.478702739067476</v>
      </c>
      <c r="I903" s="10">
        <f t="shared" si="124"/>
        <v>35.659769660734199</v>
      </c>
      <c r="J903" s="19">
        <f t="shared" si="118"/>
        <v>197.07235084405863</v>
      </c>
      <c r="K903">
        <f t="shared" si="121"/>
        <v>197.07235084405863</v>
      </c>
      <c r="L903" s="5">
        <f t="shared" si="125"/>
        <v>0</v>
      </c>
      <c r="O903" s="12"/>
    </row>
    <row r="904" spans="2:15" x14ac:dyDescent="0.2">
      <c r="B904">
        <f t="shared" si="126"/>
        <v>5.5214616883114527</v>
      </c>
      <c r="C904" s="18">
        <f t="shared" si="122"/>
        <v>0.62705556356760639</v>
      </c>
      <c r="D904" s="2">
        <f t="shared" si="119"/>
        <v>3.4622632706810852</v>
      </c>
      <c r="E904" s="18">
        <f t="shared" si="120"/>
        <v>24.198788672574423</v>
      </c>
      <c r="F904" s="20">
        <f t="shared" si="123"/>
        <v>12.099394336287213</v>
      </c>
      <c r="G904" s="20">
        <f t="shared" si="123"/>
        <v>12.083691108105905</v>
      </c>
      <c r="H904" s="20">
        <f t="shared" si="123"/>
        <v>11.482618733134801</v>
      </c>
      <c r="I904" s="10">
        <f t="shared" si="124"/>
        <v>35.665704177527921</v>
      </c>
      <c r="J904" s="19">
        <f t="shared" si="118"/>
        <v>196.92681920287015</v>
      </c>
      <c r="K904">
        <f t="shared" si="121"/>
        <v>196.92681920287015</v>
      </c>
      <c r="L904" s="5">
        <f t="shared" si="125"/>
        <v>0</v>
      </c>
      <c r="O904" s="12"/>
    </row>
    <row r="905" spans="2:15" x14ac:dyDescent="0.2">
      <c r="B905">
        <f t="shared" si="126"/>
        <v>5.5164616883114528</v>
      </c>
      <c r="C905" s="18">
        <f t="shared" si="122"/>
        <v>0.62708537298567368</v>
      </c>
      <c r="D905" s="2">
        <f t="shared" si="119"/>
        <v>3.4592924353759664</v>
      </c>
      <c r="E905" s="18">
        <f t="shared" si="120"/>
        <v>24.200781049297113</v>
      </c>
      <c r="F905" s="20">
        <f t="shared" si="123"/>
        <v>12.100390524648557</v>
      </c>
      <c r="G905" s="20">
        <f t="shared" si="123"/>
        <v>12.0847119935311</v>
      </c>
      <c r="H905" s="20">
        <f t="shared" si="123"/>
        <v>11.486495053292119</v>
      </c>
      <c r="I905" s="10">
        <f t="shared" si="124"/>
        <v>35.671597571471771</v>
      </c>
      <c r="J905" s="19">
        <f t="shared" si="118"/>
        <v>196.7810013638879</v>
      </c>
      <c r="K905">
        <f t="shared" si="121"/>
        <v>196.7810013638879</v>
      </c>
      <c r="L905" s="5">
        <f t="shared" si="125"/>
        <v>0</v>
      </c>
      <c r="O905" s="12"/>
    </row>
    <row r="906" spans="2:15" x14ac:dyDescent="0.2">
      <c r="B906">
        <f t="shared" si="126"/>
        <v>5.5114616883114529</v>
      </c>
      <c r="C906" s="18">
        <f t="shared" si="122"/>
        <v>0.62711514826589965</v>
      </c>
      <c r="D906" s="2">
        <f t="shared" si="119"/>
        <v>3.4563211138272623</v>
      </c>
      <c r="E906" s="18">
        <f t="shared" si="120"/>
        <v>24.202772060506152</v>
      </c>
      <c r="F906" s="20">
        <f t="shared" si="123"/>
        <v>12.101386030253078</v>
      </c>
      <c r="G906" s="20">
        <f t="shared" si="123"/>
        <v>12.085732116308762</v>
      </c>
      <c r="H906" s="20">
        <f t="shared" si="123"/>
        <v>11.490332650312498</v>
      </c>
      <c r="I906" s="10">
        <f t="shared" si="124"/>
        <v>35.677450796874339</v>
      </c>
      <c r="J906" s="19">
        <f t="shared" si="118"/>
        <v>196.63490320358983</v>
      </c>
      <c r="K906">
        <f t="shared" si="121"/>
        <v>196.63490320358983</v>
      </c>
      <c r="L906" s="5">
        <f t="shared" si="125"/>
        <v>0</v>
      </c>
      <c r="O906" s="12"/>
    </row>
    <row r="907" spans="2:15" x14ac:dyDescent="0.2">
      <c r="B907">
        <f t="shared" si="126"/>
        <v>5.506461688311453</v>
      </c>
      <c r="C907" s="18">
        <f t="shared" si="122"/>
        <v>0.62714488948638436</v>
      </c>
      <c r="D907" s="2">
        <f t="shared" si="119"/>
        <v>3.4533493069770955</v>
      </c>
      <c r="E907" s="18">
        <f t="shared" si="120"/>
        <v>24.204761709325542</v>
      </c>
      <c r="F907" s="20">
        <f t="shared" si="123"/>
        <v>12.102380854662771</v>
      </c>
      <c r="G907" s="20">
        <f t="shared" si="123"/>
        <v>12.086751478398888</v>
      </c>
      <c r="H907" s="20">
        <f t="shared" si="123"/>
        <v>11.494132440958607</v>
      </c>
      <c r="I907" s="10">
        <f t="shared" si="124"/>
        <v>35.683264774020266</v>
      </c>
      <c r="J907" s="19">
        <f t="shared" si="118"/>
        <v>196.48853039201623</v>
      </c>
      <c r="K907">
        <f t="shared" si="121"/>
        <v>196.48853039201623</v>
      </c>
      <c r="L907" s="5">
        <f t="shared" si="125"/>
        <v>0</v>
      </c>
      <c r="O907" s="12"/>
    </row>
    <row r="908" spans="2:15" x14ac:dyDescent="0.2">
      <c r="B908">
        <f t="shared" si="126"/>
        <v>5.5014616883114531</v>
      </c>
      <c r="C908" s="18">
        <f t="shared" si="122"/>
        <v>0.62717459672496045</v>
      </c>
      <c r="D908" s="2">
        <f t="shared" si="119"/>
        <v>3.4503770157645555</v>
      </c>
      <c r="E908" s="18">
        <f t="shared" si="120"/>
        <v>24.206749998868588</v>
      </c>
      <c r="F908" s="20">
        <f t="shared" si="123"/>
        <v>12.103374999434294</v>
      </c>
      <c r="G908" s="20">
        <f t="shared" si="123"/>
        <v>12.087770081753431</v>
      </c>
      <c r="H908" s="20">
        <f t="shared" si="123"/>
        <v>11.497895309586832</v>
      </c>
      <c r="I908" s="10">
        <f t="shared" si="124"/>
        <v>35.689040390774558</v>
      </c>
      <c r="J908" s="19">
        <f t="shared" si="118"/>
        <v>196.34188840244624</v>
      </c>
      <c r="K908">
        <f t="shared" si="121"/>
        <v>196.34188840244624</v>
      </c>
      <c r="L908" s="5">
        <f t="shared" si="125"/>
        <v>0</v>
      </c>
      <c r="O908" s="12"/>
    </row>
    <row r="909" spans="2:15" x14ac:dyDescent="0.2">
      <c r="B909">
        <f t="shared" si="126"/>
        <v>5.4964616883114532</v>
      </c>
      <c r="C909" s="18">
        <f t="shared" si="122"/>
        <v>0.62720427005919344</v>
      </c>
      <c r="D909" s="2">
        <f t="shared" si="119"/>
        <v>3.4474042411257071</v>
      </c>
      <c r="E909" s="18">
        <f t="shared" si="120"/>
        <v>24.208736932237905</v>
      </c>
      <c r="F909" s="20">
        <f t="shared" si="123"/>
        <v>12.104368466118952</v>
      </c>
      <c r="G909" s="20">
        <f t="shared" si="123"/>
        <v>12.088787928316313</v>
      </c>
      <c r="H909" s="20">
        <f t="shared" si="123"/>
        <v>11.501622109657886</v>
      </c>
      <c r="I909" s="10">
        <f t="shared" si="124"/>
        <v>35.694778504093151</v>
      </c>
      <c r="J909" s="19">
        <f t="shared" si="118"/>
        <v>196.19498252051122</v>
      </c>
      <c r="K909">
        <f t="shared" si="121"/>
        <v>196.19498252051122</v>
      </c>
      <c r="L909" s="5">
        <f t="shared" si="125"/>
        <v>0</v>
      </c>
      <c r="O909" s="12"/>
    </row>
    <row r="910" spans="2:15" x14ac:dyDescent="0.2">
      <c r="B910">
        <f t="shared" si="126"/>
        <v>5.4914616883114533</v>
      </c>
      <c r="C910" s="18">
        <f t="shared" si="122"/>
        <v>0.62723390956638436</v>
      </c>
      <c r="D910" s="2">
        <f t="shared" si="119"/>
        <v>3.4444309839936107</v>
      </c>
      <c r="E910" s="18">
        <f t="shared" si="120"/>
        <v>24.210722512525539</v>
      </c>
      <c r="F910" s="20">
        <f t="shared" si="123"/>
        <v>12.105361256262771</v>
      </c>
      <c r="G910" s="20">
        <f t="shared" si="123"/>
        <v>12.089805020023505</v>
      </c>
      <c r="H910" s="20">
        <f t="shared" si="123"/>
        <v>11.505313665160429</v>
      </c>
      <c r="I910" s="10">
        <f t="shared" si="124"/>
        <v>35.700479941446702</v>
      </c>
      <c r="J910" s="19">
        <f t="shared" si="118"/>
        <v>196.04781785278607</v>
      </c>
      <c r="K910">
        <f t="shared" si="121"/>
        <v>196.04781785278607</v>
      </c>
      <c r="L910" s="5">
        <f t="shared" si="125"/>
        <v>0</v>
      </c>
      <c r="O910" s="12"/>
    </row>
    <row r="911" spans="2:15" x14ac:dyDescent="0.2">
      <c r="B911">
        <f t="shared" si="126"/>
        <v>5.4864616883114534</v>
      </c>
      <c r="C911" s="18">
        <f t="shared" si="122"/>
        <v>0.6272635153235695</v>
      </c>
      <c r="D911" s="2">
        <f t="shared" si="119"/>
        <v>3.4414572452983285</v>
      </c>
      <c r="E911" s="18">
        <f t="shared" si="120"/>
        <v>24.212706742812948</v>
      </c>
      <c r="F911" s="20">
        <f t="shared" si="123"/>
        <v>12.106353371406474</v>
      </c>
      <c r="G911" s="20">
        <f t="shared" si="123"/>
        <v>12.090821358803039</v>
      </c>
      <c r="H911" s="20">
        <f t="shared" si="123"/>
        <v>11.508970771953592</v>
      </c>
      <c r="I911" s="10">
        <f t="shared" si="124"/>
        <v>35.706145502163103</v>
      </c>
      <c r="J911" s="19">
        <f t="shared" si="118"/>
        <v>195.9003993348922</v>
      </c>
      <c r="K911">
        <f t="shared" si="121"/>
        <v>195.9003993348922</v>
      </c>
      <c r="L911" s="5">
        <f t="shared" si="125"/>
        <v>0</v>
      </c>
      <c r="O911" s="12"/>
    </row>
    <row r="912" spans="2:15" x14ac:dyDescent="0.2">
      <c r="B912">
        <f t="shared" si="126"/>
        <v>5.4814616883114535</v>
      </c>
      <c r="C912" s="18">
        <f t="shared" si="122"/>
        <v>0.62729308740752265</v>
      </c>
      <c r="D912" s="2">
        <f t="shared" si="119"/>
        <v>3.4384830259669434</v>
      </c>
      <c r="E912" s="18">
        <f t="shared" si="120"/>
        <v>24.214689626171072</v>
      </c>
      <c r="F912" s="20">
        <f t="shared" si="123"/>
        <v>12.107344813085538</v>
      </c>
      <c r="G912" s="20">
        <f t="shared" si="123"/>
        <v>12.091836946575096</v>
      </c>
      <c r="H912" s="20">
        <f t="shared" si="123"/>
        <v>11.512594199033938</v>
      </c>
      <c r="I912" s="10">
        <f t="shared" si="124"/>
        <v>35.711775958694574</v>
      </c>
      <c r="J912" s="19">
        <f t="shared" si="118"/>
        <v>195.75273173914633</v>
      </c>
      <c r="K912">
        <f t="shared" si="121"/>
        <v>195.75273173914633</v>
      </c>
      <c r="L912" s="5">
        <f t="shared" si="125"/>
        <v>0</v>
      </c>
      <c r="O912" s="12"/>
    </row>
    <row r="913" spans="2:15" x14ac:dyDescent="0.2">
      <c r="B913">
        <f t="shared" si="126"/>
        <v>5.4764616883114536</v>
      </c>
      <c r="C913" s="18">
        <f t="shared" si="122"/>
        <v>0.62732262589475585</v>
      </c>
      <c r="D913" s="2">
        <f t="shared" si="119"/>
        <v>3.4355083269235691</v>
      </c>
      <c r="E913" s="18">
        <f t="shared" si="120"/>
        <v>24.216671165660401</v>
      </c>
      <c r="F913" s="20">
        <f t="shared" si="123"/>
        <v>12.1083355828302</v>
      </c>
      <c r="G913" s="20">
        <f t="shared" si="123"/>
        <v>12.092851785252016</v>
      </c>
      <c r="H913" s="20">
        <f t="shared" si="123"/>
        <v>11.51618468973186</v>
      </c>
      <c r="I913" s="10">
        <f t="shared" si="124"/>
        <v>35.717372057814075</v>
      </c>
      <c r="J913" s="19">
        <f t="shared" si="118"/>
        <v>195.60481968178482</v>
      </c>
      <c r="K913">
        <f t="shared" si="121"/>
        <v>195.60481968178482</v>
      </c>
      <c r="L913" s="5">
        <f t="shared" si="125"/>
        <v>0</v>
      </c>
      <c r="O913" s="12"/>
    </row>
    <row r="914" spans="2:15" x14ac:dyDescent="0.2">
      <c r="B914">
        <f t="shared" si="126"/>
        <v>5.4714616883114537</v>
      </c>
      <c r="C914" s="18">
        <f t="shared" si="122"/>
        <v>0.62735213086152064</v>
      </c>
      <c r="D914" s="2">
        <f t="shared" si="119"/>
        <v>3.4325331490893638</v>
      </c>
      <c r="E914" s="18">
        <f t="shared" si="120"/>
        <v>24.218651364330995</v>
      </c>
      <c r="F914" s="20">
        <f t="shared" si="123"/>
        <v>12.109325682165498</v>
      </c>
      <c r="G914" s="20">
        <f t="shared" si="123"/>
        <v>12.093865876738366</v>
      </c>
      <c r="H914" s="20">
        <f t="shared" si="123"/>
        <v>11.519742962842125</v>
      </c>
      <c r="I914" s="10">
        <f t="shared" si="124"/>
        <v>35.722934521745991</v>
      </c>
      <c r="J914" s="19">
        <f t="shared" si="118"/>
        <v>195.45666762979184</v>
      </c>
      <c r="K914">
        <f t="shared" si="121"/>
        <v>195.45666762979184</v>
      </c>
      <c r="L914" s="5">
        <f t="shared" si="125"/>
        <v>0</v>
      </c>
      <c r="O914" s="12"/>
    </row>
    <row r="915" spans="2:15" x14ac:dyDescent="0.2">
      <c r="B915">
        <f t="shared" si="126"/>
        <v>5.4664616883114538</v>
      </c>
      <c r="C915" s="18">
        <f t="shared" si="122"/>
        <v>0.62738160238380947</v>
      </c>
      <c r="D915" s="2">
        <f t="shared" si="119"/>
        <v>3.4295574933825441</v>
      </c>
      <c r="E915" s="18">
        <f t="shared" si="120"/>
        <v>24.22063022522255</v>
      </c>
      <c r="F915" s="20">
        <f t="shared" si="123"/>
        <v>12.110315112611273</v>
      </c>
      <c r="G915" s="20">
        <f t="shared" si="123"/>
        <v>12.094879222930977</v>
      </c>
      <c r="H915" s="20">
        <f t="shared" si="123"/>
        <v>11.523269713692798</v>
      </c>
      <c r="I915" s="10">
        <f t="shared" si="124"/>
        <v>35.72846404923505</v>
      </c>
      <c r="J915" s="19">
        <f t="shared" ref="J915:J978" si="127">B915*I915</f>
        <v>195.30827990735651</v>
      </c>
      <c r="K915">
        <f t="shared" si="121"/>
        <v>195.30827990735651</v>
      </c>
      <c r="L915" s="5">
        <f t="shared" si="125"/>
        <v>0</v>
      </c>
      <c r="O915" s="12"/>
    </row>
    <row r="916" spans="2:15" x14ac:dyDescent="0.2">
      <c r="B916">
        <f t="shared" si="126"/>
        <v>5.461461688311454</v>
      </c>
      <c r="C916" s="18">
        <f t="shared" si="122"/>
        <v>0.62741104053735619</v>
      </c>
      <c r="D916" s="2">
        <f t="shared" ref="D916:D979" si="128">B916*C916</f>
        <v>3.4265813607183953</v>
      </c>
      <c r="E916" s="18">
        <f t="shared" ref="E916:E979" si="129">$E$15*(C916-(B916*$C$12))</f>
        <v>24.222607751364414</v>
      </c>
      <c r="F916" s="20">
        <f t="shared" si="123"/>
        <v>12.111303875682207</v>
      </c>
      <c r="G916" s="20">
        <f t="shared" si="123"/>
        <v>12.09589182571899</v>
      </c>
      <c r="H916" s="20">
        <f t="shared" si="123"/>
        <v>11.526765615156636</v>
      </c>
      <c r="I916" s="10">
        <f t="shared" si="124"/>
        <v>35.733961316557831</v>
      </c>
      <c r="J916" s="19">
        <f t="shared" si="127"/>
        <v>195.15966070198411</v>
      </c>
      <c r="K916">
        <f t="shared" ref="K916:K979" si="130">IF(I916&gt;$L$15,J916,0)</f>
        <v>195.15966070198411</v>
      </c>
      <c r="L916" s="5">
        <f t="shared" si="125"/>
        <v>0</v>
      </c>
      <c r="O916" s="12"/>
    </row>
    <row r="917" spans="2:15" x14ac:dyDescent="0.2">
      <c r="B917">
        <f t="shared" si="126"/>
        <v>5.4564616883114541</v>
      </c>
      <c r="C917" s="18">
        <f t="shared" ref="C917:C980" si="131">$C$10*LN((-B917+$C$5)/$C$11)</f>
        <v>0.62744044539763821</v>
      </c>
      <c r="D917" s="2">
        <f t="shared" si="128"/>
        <v>3.4236047520092878</v>
      </c>
      <c r="E917" s="18">
        <f t="shared" si="129"/>
        <v>24.224583945775695</v>
      </c>
      <c r="F917" s="20">
        <f t="shared" ref="F917:H980" si="132">IF($B917&lt;F$17,(F$12*$C$10*LN((-$B917+F$17)/$C$11))+(($E$14-F$12)*$C$10*LN((-$B917+$C$5)/$C$11))-$C$12*$E$14*$B917,-$C$13)</f>
        <v>12.112291972887848</v>
      </c>
      <c r="G917" s="20">
        <f t="shared" si="132"/>
        <v>12.096903686983904</v>
      </c>
      <c r="H917" s="20">
        <f t="shared" si="132"/>
        <v>11.530231318608516</v>
      </c>
      <c r="I917" s="10">
        <f t="shared" ref="I917:I980" si="133">F917+G917+H917</f>
        <v>35.739426978480267</v>
      </c>
      <c r="J917" s="19">
        <f t="shared" si="127"/>
        <v>195.01081407028238</v>
      </c>
      <c r="K917">
        <f t="shared" si="130"/>
        <v>195.01081407028238</v>
      </c>
      <c r="L917" s="5">
        <f t="shared" ref="L917:L980" si="134">IF(I917&lt;$L$15,J917,0)</f>
        <v>0</v>
      </c>
      <c r="O917" s="12"/>
    </row>
    <row r="918" spans="2:15" x14ac:dyDescent="0.2">
      <c r="B918">
        <f t="shared" si="126"/>
        <v>5.4514616883114542</v>
      </c>
      <c r="C918" s="18">
        <f t="shared" si="131"/>
        <v>0.62746981703987681</v>
      </c>
      <c r="D918" s="2">
        <f t="shared" si="128"/>
        <v>3.4206276681646859</v>
      </c>
      <c r="E918" s="18">
        <f t="shared" si="129"/>
        <v>24.226558811465239</v>
      </c>
      <c r="F918" s="20">
        <f t="shared" si="132"/>
        <v>12.113279405732619</v>
      </c>
      <c r="G918" s="20">
        <f t="shared" si="132"/>
        <v>12.097914808599615</v>
      </c>
      <c r="H918" s="20">
        <f t="shared" si="132"/>
        <v>11.533667454832411</v>
      </c>
      <c r="I918" s="10">
        <f t="shared" si="133"/>
        <v>35.744861669164649</v>
      </c>
      <c r="J918" s="19">
        <f t="shared" si="127"/>
        <v>194.86174394344371</v>
      </c>
      <c r="K918">
        <f t="shared" si="130"/>
        <v>194.86174394344371</v>
      </c>
      <c r="L918" s="5">
        <f t="shared" si="134"/>
        <v>0</v>
      </c>
      <c r="O918" s="12"/>
    </row>
    <row r="919" spans="2:15" x14ac:dyDescent="0.2">
      <c r="B919">
        <f t="shared" si="126"/>
        <v>5.4464616883114543</v>
      </c>
      <c r="C919" s="18">
        <f t="shared" si="131"/>
        <v>0.62749915553903868</v>
      </c>
      <c r="D919" s="2">
        <f t="shared" si="128"/>
        <v>3.4176501100911643</v>
      </c>
      <c r="E919" s="18">
        <f t="shared" si="129"/>
        <v>24.228532351431717</v>
      </c>
      <c r="F919" s="20">
        <f t="shared" si="132"/>
        <v>12.114266175715855</v>
      </c>
      <c r="G919" s="20">
        <f t="shared" si="132"/>
        <v>12.098925192432464</v>
      </c>
      <c r="H919" s="20">
        <f t="shared" si="132"/>
        <v>11.537074634880991</v>
      </c>
      <c r="I919" s="10">
        <f t="shared" si="133"/>
        <v>35.75026600302931</v>
      </c>
      <c r="J919" s="19">
        <f t="shared" si="127"/>
        <v>194.71245413244262</v>
      </c>
      <c r="K919">
        <f t="shared" si="130"/>
        <v>194.71245413244262</v>
      </c>
      <c r="L919" s="5">
        <f t="shared" si="134"/>
        <v>0</v>
      </c>
      <c r="O919" s="12"/>
    </row>
    <row r="920" spans="2:15" x14ac:dyDescent="0.2">
      <c r="B920">
        <f t="shared" si="126"/>
        <v>5.4414616883114544</v>
      </c>
      <c r="C920" s="18">
        <f t="shared" si="131"/>
        <v>0.62752846096983717</v>
      </c>
      <c r="D920" s="2">
        <f t="shared" si="128"/>
        <v>3.4146720786924187</v>
      </c>
      <c r="E920" s="18">
        <f t="shared" si="129"/>
        <v>24.230504568663655</v>
      </c>
      <c r="F920" s="20">
        <f t="shared" si="132"/>
        <v>12.115252284331827</v>
      </c>
      <c r="G920" s="20">
        <f t="shared" si="132"/>
        <v>12.099934840341289</v>
      </c>
      <c r="H920" s="20">
        <f t="shared" si="132"/>
        <v>11.540453450890869</v>
      </c>
      <c r="I920" s="10">
        <f t="shared" si="133"/>
        <v>35.755640575563987</v>
      </c>
      <c r="J920" s="19">
        <f t="shared" si="127"/>
        <v>194.56294833296596</v>
      </c>
      <c r="K920">
        <f t="shared" si="130"/>
        <v>194.56294833296596</v>
      </c>
      <c r="L920" s="5">
        <f t="shared" si="134"/>
        <v>0</v>
      </c>
      <c r="O920" s="12"/>
    </row>
    <row r="921" spans="2:15" x14ac:dyDescent="0.2">
      <c r="B921">
        <f t="shared" si="126"/>
        <v>5.4364616883114545</v>
      </c>
      <c r="C921" s="18">
        <f t="shared" si="131"/>
        <v>0.62755773340673338</v>
      </c>
      <c r="D921" s="2">
        <f t="shared" si="128"/>
        <v>3.4116935748692794</v>
      </c>
      <c r="E921" s="18">
        <f t="shared" si="129"/>
        <v>24.232475466139501</v>
      </c>
      <c r="F921" s="20">
        <f t="shared" si="132"/>
        <v>12.116237733069752</v>
      </c>
      <c r="G921" s="20">
        <f t="shared" si="132"/>
        <v>12.100943754177452</v>
      </c>
      <c r="H921" s="20">
        <f t="shared" si="132"/>
        <v>11.543804476856117</v>
      </c>
      <c r="I921" s="10">
        <f t="shared" si="133"/>
        <v>35.76098596410332</v>
      </c>
      <c r="J921" s="19">
        <f t="shared" si="127"/>
        <v>194.41323013009136</v>
      </c>
      <c r="K921">
        <f t="shared" si="130"/>
        <v>194.41323013009136</v>
      </c>
      <c r="L921" s="5">
        <f t="shared" si="134"/>
        <v>0</v>
      </c>
      <c r="O921" s="12"/>
    </row>
    <row r="922" spans="2:15" x14ac:dyDescent="0.2">
      <c r="B922">
        <f t="shared" si="126"/>
        <v>5.4314616883114546</v>
      </c>
      <c r="C922" s="18">
        <f t="shared" si="131"/>
        <v>0.62758697292393661</v>
      </c>
      <c r="D922" s="2">
        <f t="shared" si="128"/>
        <v>3.4087145995197199</v>
      </c>
      <c r="E922" s="18">
        <f t="shared" si="129"/>
        <v>24.234445046827631</v>
      </c>
      <c r="F922" s="20">
        <f t="shared" si="132"/>
        <v>12.117222523413817</v>
      </c>
      <c r="G922" s="20">
        <f t="shared" si="132"/>
        <v>12.101951935784887</v>
      </c>
      <c r="H922" s="20">
        <f t="shared" si="132"/>
        <v>11.547128269362691</v>
      </c>
      <c r="I922" s="10">
        <f t="shared" si="133"/>
        <v>35.766302728561399</v>
      </c>
      <c r="J922" s="19">
        <f t="shared" si="127"/>
        <v>194.26330300273068</v>
      </c>
      <c r="K922">
        <f t="shared" si="130"/>
        <v>194.26330300273068</v>
      </c>
      <c r="L922" s="5">
        <f t="shared" si="134"/>
        <v>0</v>
      </c>
      <c r="O922" s="12"/>
    </row>
    <row r="923" spans="2:15" x14ac:dyDescent="0.2">
      <c r="B923">
        <f t="shared" si="126"/>
        <v>5.4264616883114547</v>
      </c>
      <c r="C923" s="18">
        <f t="shared" si="131"/>
        <v>0.62761617959540672</v>
      </c>
      <c r="D923" s="2">
        <f t="shared" si="128"/>
        <v>3.4057351535388758</v>
      </c>
      <c r="E923" s="18">
        <f t="shared" si="129"/>
        <v>24.236413313686434</v>
      </c>
      <c r="F923" s="20">
        <f t="shared" si="132"/>
        <v>12.118206656843221</v>
      </c>
      <c r="G923" s="20">
        <f t="shared" si="132"/>
        <v>12.102959387000158</v>
      </c>
      <c r="H923" s="20">
        <f t="shared" si="132"/>
        <v>11.550425368286026</v>
      </c>
      <c r="I923" s="10">
        <f t="shared" si="133"/>
        <v>35.771591412129403</v>
      </c>
      <c r="J923" s="19">
        <f t="shared" si="127"/>
        <v>194.11317032785126</v>
      </c>
      <c r="K923">
        <f t="shared" si="130"/>
        <v>194.11317032785126</v>
      </c>
      <c r="L923" s="5">
        <f t="shared" si="134"/>
        <v>0</v>
      </c>
      <c r="O923" s="12"/>
    </row>
    <row r="924" spans="2:15" x14ac:dyDescent="0.2">
      <c r="B924">
        <f t="shared" si="126"/>
        <v>5.4214616883114548</v>
      </c>
      <c r="C924" s="18">
        <f t="shared" si="131"/>
        <v>0.62764535349485429</v>
      </c>
      <c r="D924" s="2">
        <f t="shared" si="128"/>
        <v>3.4027552378190524</v>
      </c>
      <c r="E924" s="18">
        <f t="shared" si="129"/>
        <v>24.23838026966434</v>
      </c>
      <c r="F924" s="20">
        <f t="shared" si="132"/>
        <v>12.11919013483217</v>
      </c>
      <c r="G924" s="20">
        <f t="shared" si="132"/>
        <v>12.103966109652479</v>
      </c>
      <c r="H924" s="20">
        <f t="shared" si="132"/>
        <v>11.55369629745404</v>
      </c>
      <c r="I924" s="10">
        <f t="shared" si="133"/>
        <v>35.776852541938688</v>
      </c>
      <c r="J924" s="19">
        <f t="shared" si="127"/>
        <v>193.96283538448887</v>
      </c>
      <c r="K924">
        <f t="shared" si="130"/>
        <v>193.96283538448887</v>
      </c>
      <c r="L924" s="5">
        <f t="shared" si="134"/>
        <v>0</v>
      </c>
      <c r="O924" s="12"/>
    </row>
    <row r="925" spans="2:15" x14ac:dyDescent="0.2">
      <c r="B925">
        <f t="shared" si="126"/>
        <v>5.4164616883114549</v>
      </c>
      <c r="C925" s="18">
        <f t="shared" si="131"/>
        <v>0.6276744946957421</v>
      </c>
      <c r="D925" s="2">
        <f t="shared" si="128"/>
        <v>3.3997748532497387</v>
      </c>
      <c r="E925" s="18">
        <f t="shared" si="129"/>
        <v>24.240345917699852</v>
      </c>
      <c r="F925" s="20">
        <f t="shared" si="132"/>
        <v>12.120172958849928</v>
      </c>
      <c r="G925" s="20">
        <f t="shared" si="132"/>
        <v>12.104972105563776</v>
      </c>
      <c r="H925" s="20">
        <f t="shared" si="132"/>
        <v>11.556941565277587</v>
      </c>
      <c r="I925" s="10">
        <f t="shared" si="133"/>
        <v>35.782086629691293</v>
      </c>
      <c r="J925" s="19">
        <f t="shared" si="127"/>
        <v>193.81230135756442</v>
      </c>
      <c r="K925">
        <f t="shared" si="130"/>
        <v>193.81230135756442</v>
      </c>
      <c r="L925" s="5">
        <f t="shared" si="134"/>
        <v>0</v>
      </c>
      <c r="O925" s="12"/>
    </row>
    <row r="926" spans="2:15" x14ac:dyDescent="0.2">
      <c r="B926">
        <f t="shared" si="126"/>
        <v>5.411461688311455</v>
      </c>
      <c r="C926" s="18">
        <f t="shared" si="131"/>
        <v>0.62770360327128627</v>
      </c>
      <c r="D926" s="2">
        <f t="shared" si="128"/>
        <v>3.3967940007176187</v>
      </c>
      <c r="E926" s="18">
        <f t="shared" si="129"/>
        <v>24.24231026072162</v>
      </c>
      <c r="F926" s="20">
        <f t="shared" si="132"/>
        <v>12.121155130360808</v>
      </c>
      <c r="G926" s="20">
        <f t="shared" si="132"/>
        <v>12.105977376548713</v>
      </c>
      <c r="H926" s="20">
        <f t="shared" si="132"/>
        <v>11.560161665350218</v>
      </c>
      <c r="I926" s="10">
        <f t="shared" si="133"/>
        <v>35.787294172259735</v>
      </c>
      <c r="J926" s="19">
        <f t="shared" si="127"/>
        <v>193.66157134151536</v>
      </c>
      <c r="K926">
        <f t="shared" si="130"/>
        <v>193.66157134151536</v>
      </c>
      <c r="L926" s="5">
        <f t="shared" si="134"/>
        <v>0</v>
      </c>
      <c r="O926" s="12"/>
    </row>
    <row r="927" spans="2:15" x14ac:dyDescent="0.2">
      <c r="B927">
        <f t="shared" si="126"/>
        <v>5.4064616883114551</v>
      </c>
      <c r="C927" s="18">
        <f t="shared" si="131"/>
        <v>0.62773267929445709</v>
      </c>
      <c r="D927" s="2">
        <f t="shared" si="128"/>
        <v>3.3938126811065836</v>
      </c>
      <c r="E927" s="18">
        <f t="shared" si="129"/>
        <v>24.244273301648448</v>
      </c>
      <c r="F927" s="20">
        <f t="shared" si="132"/>
        <v>12.122136650824226</v>
      </c>
      <c r="G927" s="20">
        <f t="shared" si="132"/>
        <v>12.106981924414745</v>
      </c>
      <c r="H927" s="20">
        <f t="shared" si="132"/>
        <v>11.563357077019095</v>
      </c>
      <c r="I927" s="10">
        <f t="shared" si="133"/>
        <v>35.792475652258062</v>
      </c>
      <c r="J927" s="19">
        <f t="shared" si="127"/>
        <v>193.51064834375379</v>
      </c>
      <c r="K927">
        <f t="shared" si="130"/>
        <v>193.51064834375379</v>
      </c>
      <c r="L927" s="5">
        <f t="shared" si="134"/>
        <v>0</v>
      </c>
      <c r="O927" s="12"/>
    </row>
    <row r="928" spans="2:15" x14ac:dyDescent="0.2">
      <c r="B928">
        <f t="shared" si="126"/>
        <v>5.4014616883114552</v>
      </c>
      <c r="C928" s="18">
        <f t="shared" si="131"/>
        <v>0.62776172283798037</v>
      </c>
      <c r="D928" s="2">
        <f t="shared" si="128"/>
        <v>3.3908308952977455</v>
      </c>
      <c r="E928" s="18">
        <f t="shared" si="129"/>
        <v>24.246235043389383</v>
      </c>
      <c r="F928" s="20">
        <f t="shared" si="132"/>
        <v>12.123117521694693</v>
      </c>
      <c r="G928" s="20">
        <f t="shared" si="132"/>
        <v>12.10798575096215</v>
      </c>
      <c r="H928" s="20">
        <f t="shared" si="132"/>
        <v>11.566528265928623</v>
      </c>
      <c r="I928" s="10">
        <f t="shared" si="133"/>
        <v>35.79763153858547</v>
      </c>
      <c r="J928" s="19">
        <f t="shared" si="127"/>
        <v>193.35953528795926</v>
      </c>
      <c r="K928">
        <f t="shared" si="130"/>
        <v>193.35953528795926</v>
      </c>
      <c r="L928" s="5">
        <f t="shared" si="134"/>
        <v>0</v>
      </c>
      <c r="O928" s="12"/>
    </row>
    <row r="929" spans="2:15" x14ac:dyDescent="0.2">
      <c r="B929">
        <f t="shared" si="126"/>
        <v>5.3964616883114553</v>
      </c>
      <c r="C929" s="18">
        <f t="shared" si="131"/>
        <v>0.62779073397433893</v>
      </c>
      <c r="D929" s="2">
        <f t="shared" si="128"/>
        <v>3.3878486441694489</v>
      </c>
      <c r="E929" s="18">
        <f t="shared" si="129"/>
        <v>24.248195488843724</v>
      </c>
      <c r="F929" s="20">
        <f t="shared" si="132"/>
        <v>12.124097744421864</v>
      </c>
      <c r="G929" s="20">
        <f t="shared" si="132"/>
        <v>12.108988857984084</v>
      </c>
      <c r="H929" s="20">
        <f t="shared" si="132"/>
        <v>11.569675684538435</v>
      </c>
      <c r="I929" s="10">
        <f t="shared" si="133"/>
        <v>35.802762286944386</v>
      </c>
      <c r="J929" s="19">
        <f t="shared" si="127"/>
        <v>193.20823501721759</v>
      </c>
      <c r="K929">
        <f t="shared" si="130"/>
        <v>193.20823501721759</v>
      </c>
      <c r="L929" s="5">
        <f t="shared" si="134"/>
        <v>0</v>
      </c>
      <c r="O929" s="12"/>
    </row>
    <row r="930" spans="2:15" x14ac:dyDescent="0.2">
      <c r="B930">
        <f t="shared" si="126"/>
        <v>5.3914616883114554</v>
      </c>
      <c r="C930" s="18">
        <f t="shared" si="131"/>
        <v>0.62781971277577253</v>
      </c>
      <c r="D930" s="2">
        <f t="shared" si="128"/>
        <v>3.3848659285972795</v>
      </c>
      <c r="E930" s="18">
        <f t="shared" si="129"/>
        <v>24.250154640901069</v>
      </c>
      <c r="F930" s="20">
        <f t="shared" si="132"/>
        <v>12.125077320450535</v>
      </c>
      <c r="G930" s="20">
        <f t="shared" si="132"/>
        <v>12.109991247266597</v>
      </c>
      <c r="H930" s="20">
        <f t="shared" si="132"/>
        <v>11.572799772617079</v>
      </c>
      <c r="I930" s="10">
        <f t="shared" si="133"/>
        <v>35.80786834033421</v>
      </c>
      <c r="J930" s="19">
        <f t="shared" si="127"/>
        <v>193.0567502970126</v>
      </c>
      <c r="K930">
        <f t="shared" si="130"/>
        <v>193.0567502970126</v>
      </c>
      <c r="L930" s="5">
        <f t="shared" si="134"/>
        <v>0</v>
      </c>
      <c r="O930" s="12"/>
    </row>
    <row r="931" spans="2:15" x14ac:dyDescent="0.2">
      <c r="B931">
        <f t="shared" si="126"/>
        <v>5.3864616883114556</v>
      </c>
      <c r="C931" s="18">
        <f t="shared" si="131"/>
        <v>0.62784865931428002</v>
      </c>
      <c r="D931" s="2">
        <f t="shared" si="128"/>
        <v>3.3818827494540806</v>
      </c>
      <c r="E931" s="18">
        <f t="shared" si="129"/>
        <v>24.252112502441371</v>
      </c>
      <c r="F931" s="20">
        <f t="shared" si="132"/>
        <v>12.126056251220685</v>
      </c>
      <c r="G931" s="20">
        <f t="shared" si="132"/>
        <v>12.110992920588707</v>
      </c>
      <c r="H931" s="20">
        <f t="shared" si="132"/>
        <v>11.575900957712866</v>
      </c>
      <c r="I931" s="10">
        <f t="shared" si="133"/>
        <v>35.812950129522257</v>
      </c>
      <c r="J931" s="19">
        <f t="shared" si="127"/>
        <v>192.90508381808041</v>
      </c>
      <c r="K931">
        <f t="shared" si="130"/>
        <v>192.90508381808041</v>
      </c>
      <c r="L931" s="5">
        <f t="shared" si="134"/>
        <v>0</v>
      </c>
      <c r="O931" s="12"/>
    </row>
    <row r="932" spans="2:15" x14ac:dyDescent="0.2">
      <c r="B932">
        <f t="shared" si="126"/>
        <v>5.3814616883114557</v>
      </c>
      <c r="C932" s="18">
        <f t="shared" si="131"/>
        <v>0.62787757366162</v>
      </c>
      <c r="D932" s="2">
        <f t="shared" si="128"/>
        <v>3.3788991076099619</v>
      </c>
      <c r="E932" s="18">
        <f t="shared" si="129"/>
        <v>24.254069076334964</v>
      </c>
      <c r="F932" s="20">
        <f t="shared" si="132"/>
        <v>12.127034538167482</v>
      </c>
      <c r="G932" s="20">
        <f t="shared" si="132"/>
        <v>12.111993879722402</v>
      </c>
      <c r="H932" s="20">
        <f t="shared" si="132"/>
        <v>11.578979655603021</v>
      </c>
      <c r="I932" s="10">
        <f t="shared" si="133"/>
        <v>35.818008073492905</v>
      </c>
      <c r="J932" s="19">
        <f t="shared" si="127"/>
        <v>192.75323819913248</v>
      </c>
      <c r="K932">
        <f t="shared" si="130"/>
        <v>192.75323819913248</v>
      </c>
      <c r="L932" s="5">
        <f t="shared" si="134"/>
        <v>0</v>
      </c>
      <c r="O932" s="12"/>
    </row>
    <row r="933" spans="2:15" x14ac:dyDescent="0.2">
      <c r="B933">
        <f t="shared" si="126"/>
        <v>5.3764616883114558</v>
      </c>
      <c r="C933" s="18">
        <f t="shared" si="131"/>
        <v>0.62790645588931193</v>
      </c>
      <c r="D933" s="2">
        <f t="shared" si="128"/>
        <v>3.3759150039323127</v>
      </c>
      <c r="E933" s="18">
        <f t="shared" si="129"/>
        <v>24.256024365442642</v>
      </c>
      <c r="F933" s="20">
        <f t="shared" si="132"/>
        <v>12.128012182721323</v>
      </c>
      <c r="G933" s="20">
        <f t="shared" si="132"/>
        <v>12.112994126432719</v>
      </c>
      <c r="H933" s="20">
        <f t="shared" si="132"/>
        <v>11.582036270722437</v>
      </c>
      <c r="I933" s="10">
        <f t="shared" si="133"/>
        <v>35.823042579876478</v>
      </c>
      <c r="J933" s="19">
        <f t="shared" si="127"/>
        <v>192.60121598945585</v>
      </c>
      <c r="K933">
        <f t="shared" si="130"/>
        <v>192.60121598945585</v>
      </c>
      <c r="L933" s="5">
        <f t="shared" si="134"/>
        <v>0</v>
      </c>
      <c r="O933" s="12"/>
    </row>
    <row r="934" spans="2:15" x14ac:dyDescent="0.2">
      <c r="B934">
        <f t="shared" ref="B934:B997" si="135">B933-$C$16</f>
        <v>5.3714616883114559</v>
      </c>
      <c r="C934" s="18">
        <f t="shared" si="131"/>
        <v>0.62793530606863723</v>
      </c>
      <c r="D934" s="2">
        <f t="shared" si="128"/>
        <v>3.3729304392858128</v>
      </c>
      <c r="E934" s="18">
        <f t="shared" si="129"/>
        <v>24.257978372615657</v>
      </c>
      <c r="F934" s="20">
        <f t="shared" si="132"/>
        <v>12.128989186307829</v>
      </c>
      <c r="G934" s="20">
        <f t="shared" si="132"/>
        <v>12.113993662477746</v>
      </c>
      <c r="H934" s="20">
        <f t="shared" si="132"/>
        <v>11.585071196573031</v>
      </c>
      <c r="I934" s="10">
        <f t="shared" si="133"/>
        <v>35.828054045358606</v>
      </c>
      <c r="J934" s="19">
        <f t="shared" si="127"/>
        <v>192.44901967139603</v>
      </c>
      <c r="K934">
        <f t="shared" si="130"/>
        <v>192.44901967139603</v>
      </c>
      <c r="L934" s="5">
        <f t="shared" si="134"/>
        <v>0</v>
      </c>
      <c r="O934" s="12"/>
    </row>
    <row r="935" spans="2:15" x14ac:dyDescent="0.2">
      <c r="B935">
        <f t="shared" si="135"/>
        <v>5.366461688311456</v>
      </c>
      <c r="C935" s="18">
        <f t="shared" si="131"/>
        <v>0.62796412427064008</v>
      </c>
      <c r="D935" s="2">
        <f t="shared" si="128"/>
        <v>3.3699454145324439</v>
      </c>
      <c r="E935" s="18">
        <f t="shared" si="129"/>
        <v>24.25993110069577</v>
      </c>
      <c r="F935" s="20">
        <f t="shared" si="132"/>
        <v>12.129965550347887</v>
      </c>
      <c r="G935" s="20">
        <f t="shared" si="132"/>
        <v>12.11499248960869</v>
      </c>
      <c r="H935" s="20">
        <f t="shared" si="132"/>
        <v>11.588084816114835</v>
      </c>
      <c r="I935" s="10">
        <f t="shared" si="133"/>
        <v>35.833042856071415</v>
      </c>
      <c r="J935" s="19">
        <f t="shared" si="127"/>
        <v>192.29665166272977</v>
      </c>
      <c r="K935">
        <f t="shared" si="130"/>
        <v>192.29665166272977</v>
      </c>
      <c r="L935" s="5">
        <f t="shared" si="134"/>
        <v>0</v>
      </c>
      <c r="O935" s="12"/>
    </row>
    <row r="936" spans="2:15" x14ac:dyDescent="0.2">
      <c r="B936">
        <f t="shared" si="135"/>
        <v>5.3614616883114561</v>
      </c>
      <c r="C936" s="18">
        <f t="shared" si="131"/>
        <v>0.62799291056612905</v>
      </c>
      <c r="D936" s="2">
        <f t="shared" si="128"/>
        <v>3.3669599305315034</v>
      </c>
      <c r="E936" s="18">
        <f t="shared" si="129"/>
        <v>24.261882552515331</v>
      </c>
      <c r="F936" s="20">
        <f t="shared" si="132"/>
        <v>12.130941276257664</v>
      </c>
      <c r="G936" s="20">
        <f t="shared" si="132"/>
        <v>12.115990609569895</v>
      </c>
      <c r="H936" s="20">
        <f t="shared" si="132"/>
        <v>11.591077502139724</v>
      </c>
      <c r="I936" s="10">
        <f t="shared" si="133"/>
        <v>35.838009387967283</v>
      </c>
      <c r="J936" s="19">
        <f t="shared" si="127"/>
        <v>192.14411431893288</v>
      </c>
      <c r="K936">
        <f t="shared" si="130"/>
        <v>192.14411431893288</v>
      </c>
      <c r="L936" s="5">
        <f t="shared" si="134"/>
        <v>0</v>
      </c>
      <c r="O936" s="12"/>
    </row>
    <row r="937" spans="2:15" x14ac:dyDescent="0.2">
      <c r="B937">
        <f t="shared" si="135"/>
        <v>5.3564616883114562</v>
      </c>
      <c r="C937" s="18">
        <f t="shared" si="131"/>
        <v>0.62802166502567747</v>
      </c>
      <c r="D937" s="2">
        <f t="shared" si="128"/>
        <v>3.363973988139612</v>
      </c>
      <c r="E937" s="18">
        <f t="shared" si="129"/>
        <v>24.263832730897263</v>
      </c>
      <c r="F937" s="20">
        <f t="shared" si="132"/>
        <v>12.131916365448633</v>
      </c>
      <c r="G937" s="20">
        <f t="shared" si="132"/>
        <v>12.116988024098905</v>
      </c>
      <c r="H937" s="20">
        <f t="shared" si="132"/>
        <v>11.594049617628752</v>
      </c>
      <c r="I937" s="10">
        <f t="shared" si="133"/>
        <v>35.842954007176289</v>
      </c>
      <c r="J937" s="19">
        <f t="shared" si="127"/>
        <v>191.99140993534937</v>
      </c>
      <c r="K937">
        <f t="shared" si="130"/>
        <v>191.99140993534937</v>
      </c>
      <c r="L937" s="5">
        <f t="shared" si="134"/>
        <v>0</v>
      </c>
      <c r="O937" s="12"/>
    </row>
    <row r="938" spans="2:15" x14ac:dyDescent="0.2">
      <c r="B938">
        <f t="shared" si="135"/>
        <v>5.3514616883114563</v>
      </c>
      <c r="C938" s="18">
        <f t="shared" si="131"/>
        <v>0.62805038771962496</v>
      </c>
      <c r="D938" s="2">
        <f t="shared" si="128"/>
        <v>3.3609875882107287</v>
      </c>
      <c r="E938" s="18">
        <f t="shared" si="129"/>
        <v>24.265781638655163</v>
      </c>
      <c r="F938" s="20">
        <f t="shared" si="132"/>
        <v>12.132890819327582</v>
      </c>
      <c r="G938" s="20">
        <f t="shared" si="132"/>
        <v>12.117984734926468</v>
      </c>
      <c r="H938" s="20">
        <f t="shared" si="132"/>
        <v>11.597001516093886</v>
      </c>
      <c r="I938" s="10">
        <f t="shared" si="133"/>
        <v>35.847877070347934</v>
      </c>
      <c r="J938" s="19">
        <f t="shared" si="127"/>
        <v>191.83854074926569</v>
      </c>
      <c r="K938">
        <f t="shared" si="130"/>
        <v>191.83854074926569</v>
      </c>
      <c r="L938" s="5">
        <f t="shared" si="134"/>
        <v>0</v>
      </c>
      <c r="O938" s="12"/>
    </row>
    <row r="939" spans="2:15" x14ac:dyDescent="0.2">
      <c r="B939">
        <f t="shared" si="135"/>
        <v>5.3464616883114564</v>
      </c>
      <c r="C939" s="18">
        <f t="shared" si="131"/>
        <v>0.628079078718078</v>
      </c>
      <c r="D939" s="2">
        <f t="shared" si="128"/>
        <v>3.3580007315961593</v>
      </c>
      <c r="E939" s="18">
        <f t="shared" si="129"/>
        <v>24.267729278593286</v>
      </c>
      <c r="F939" s="20">
        <f t="shared" si="132"/>
        <v>12.133864639296645</v>
      </c>
      <c r="G939" s="20">
        <f t="shared" si="132"/>
        <v>12.118980743776605</v>
      </c>
      <c r="H939" s="20">
        <f t="shared" si="132"/>
        <v>11.599933541905031</v>
      </c>
      <c r="I939" s="10">
        <f t="shared" si="133"/>
        <v>35.852778924978281</v>
      </c>
      <c r="J939" s="19">
        <f t="shared" si="127"/>
        <v>191.68550894189679</v>
      </c>
      <c r="K939">
        <f t="shared" si="130"/>
        <v>191.68550894189679</v>
      </c>
      <c r="L939" s="5">
        <f t="shared" si="134"/>
        <v>0</v>
      </c>
      <c r="O939" s="12"/>
    </row>
    <row r="940" spans="2:15" x14ac:dyDescent="0.2">
      <c r="B940">
        <f t="shared" si="135"/>
        <v>5.3414616883114565</v>
      </c>
      <c r="C940" s="18">
        <f t="shared" si="131"/>
        <v>0.6281077380909118</v>
      </c>
      <c r="D940" s="2">
        <f t="shared" si="128"/>
        <v>3.355013419144572</v>
      </c>
      <c r="E940" s="18">
        <f t="shared" si="129"/>
        <v>24.269675653506638</v>
      </c>
      <c r="F940" s="20">
        <f t="shared" si="132"/>
        <v>12.134837826753317</v>
      </c>
      <c r="G940" s="20">
        <f t="shared" si="132"/>
        <v>12.119976052366631</v>
      </c>
      <c r="H940" s="20">
        <f t="shared" si="132"/>
        <v>11.602846030603013</v>
      </c>
      <c r="I940" s="10">
        <f t="shared" si="133"/>
        <v>35.857659909722962</v>
      </c>
      <c r="J940" s="19">
        <f t="shared" si="127"/>
        <v>191.53231664028684</v>
      </c>
      <c r="K940">
        <f t="shared" si="130"/>
        <v>191.53231664028684</v>
      </c>
      <c r="L940" s="5">
        <f t="shared" si="134"/>
        <v>0</v>
      </c>
      <c r="O940" s="12"/>
    </row>
    <row r="941" spans="2:15" x14ac:dyDescent="0.2">
      <c r="B941">
        <f t="shared" si="135"/>
        <v>5.3364616883114566</v>
      </c>
      <c r="C941" s="18">
        <f t="shared" si="131"/>
        <v>0.62813636590777022</v>
      </c>
      <c r="D941" s="2">
        <f t="shared" si="128"/>
        <v>3.3520256517020024</v>
      </c>
      <c r="E941" s="18">
        <f t="shared" si="129"/>
        <v>24.271620766180977</v>
      </c>
      <c r="F941" s="20">
        <f t="shared" si="132"/>
        <v>12.135810383090487</v>
      </c>
      <c r="G941" s="20">
        <f t="shared" si="132"/>
        <v>12.120970662407203</v>
      </c>
      <c r="H941" s="20">
        <f t="shared" si="132"/>
        <v>11.605739309199322</v>
      </c>
      <c r="I941" s="10">
        <f t="shared" si="133"/>
        <v>35.862520354697011</v>
      </c>
      <c r="J941" s="19">
        <f t="shared" si="127"/>
        <v>191.37896591913039</v>
      </c>
      <c r="K941">
        <f t="shared" si="130"/>
        <v>191.37896591913039</v>
      </c>
      <c r="L941" s="5">
        <f t="shared" si="134"/>
        <v>0</v>
      </c>
      <c r="O941" s="12"/>
    </row>
    <row r="942" spans="2:15" x14ac:dyDescent="0.2">
      <c r="B942">
        <f t="shared" si="135"/>
        <v>5.3314616883114567</v>
      </c>
      <c r="C942" s="18">
        <f t="shared" si="131"/>
        <v>0.62816496223806739</v>
      </c>
      <c r="D942" s="2">
        <f t="shared" si="128"/>
        <v>3.3490374301118693</v>
      </c>
      <c r="E942" s="18">
        <f t="shared" si="129"/>
        <v>24.273564619392864</v>
      </c>
      <c r="F942" s="20">
        <f t="shared" si="132"/>
        <v>12.13678230969643</v>
      </c>
      <c r="G942" s="20">
        <f t="shared" si="132"/>
        <v>12.121964575602338</v>
      </c>
      <c r="H942" s="20">
        <f t="shared" si="132"/>
        <v>11.608613696463189</v>
      </c>
      <c r="I942" s="10">
        <f t="shared" si="133"/>
        <v>35.867360581761957</v>
      </c>
      <c r="J942" s="19">
        <f t="shared" si="127"/>
        <v>191.22545880251639</v>
      </c>
      <c r="K942">
        <f t="shared" si="130"/>
        <v>191.22545880251639</v>
      </c>
      <c r="L942" s="5">
        <f t="shared" si="134"/>
        <v>0</v>
      </c>
      <c r="O942" s="12"/>
    </row>
    <row r="943" spans="2:15" x14ac:dyDescent="0.2">
      <c r="B943">
        <f t="shared" si="135"/>
        <v>5.3264616883114568</v>
      </c>
      <c r="C943" s="18">
        <f t="shared" si="131"/>
        <v>0.62819352715098908</v>
      </c>
      <c r="D943" s="2">
        <f t="shared" si="128"/>
        <v>3.3460487552149862</v>
      </c>
      <c r="E943" s="18">
        <f t="shared" si="129"/>
        <v>24.275507215909727</v>
      </c>
      <c r="F943" s="20">
        <f t="shared" si="132"/>
        <v>12.137753607954865</v>
      </c>
      <c r="G943" s="20">
        <f t="shared" si="132"/>
        <v>12.122957793649478</v>
      </c>
      <c r="H943" s="20">
        <f t="shared" si="132"/>
        <v>11.611469503196746</v>
      </c>
      <c r="I943" s="10">
        <f t="shared" si="133"/>
        <v>35.872180904801091</v>
      </c>
      <c r="J943" s="19">
        <f t="shared" si="127"/>
        <v>191.07179726560082</v>
      </c>
      <c r="K943">
        <f t="shared" si="130"/>
        <v>191.07179726560082</v>
      </c>
      <c r="L943" s="5">
        <f t="shared" si="134"/>
        <v>0</v>
      </c>
      <c r="O943" s="12"/>
    </row>
    <row r="944" spans="2:15" x14ac:dyDescent="0.2">
      <c r="B944">
        <f t="shared" si="135"/>
        <v>5.3214616883114569</v>
      </c>
      <c r="C944" s="18">
        <f t="shared" si="131"/>
        <v>0.62822206071549258</v>
      </c>
      <c r="D944" s="2">
        <f t="shared" si="128"/>
        <v>3.3430596278495677</v>
      </c>
      <c r="E944" s="18">
        <f t="shared" si="129"/>
        <v>24.277448558489869</v>
      </c>
      <c r="F944" s="20">
        <f t="shared" si="132"/>
        <v>12.138724279244936</v>
      </c>
      <c r="G944" s="20">
        <f t="shared" si="132"/>
        <v>12.123950318239494</v>
      </c>
      <c r="H944" s="20">
        <f t="shared" si="132"/>
        <v>11.614307032498726</v>
      </c>
      <c r="I944" s="10">
        <f t="shared" si="133"/>
        <v>35.876981629983156</v>
      </c>
      <c r="J944" s="19">
        <f t="shared" si="127"/>
        <v>190.9179832362093</v>
      </c>
      <c r="K944">
        <f t="shared" si="130"/>
        <v>190.9179832362093</v>
      </c>
      <c r="L944" s="5">
        <f t="shared" si="134"/>
        <v>0</v>
      </c>
      <c r="O944" s="12"/>
    </row>
    <row r="945" spans="2:15" x14ac:dyDescent="0.2">
      <c r="B945">
        <f t="shared" si="135"/>
        <v>5.316461688311457</v>
      </c>
      <c r="C945" s="18">
        <f t="shared" si="131"/>
        <v>0.62825056300030924</v>
      </c>
      <c r="D945" s="2">
        <f t="shared" si="128"/>
        <v>3.3400700488512474</v>
      </c>
      <c r="E945" s="18">
        <f t="shared" si="129"/>
        <v>24.279388649882534</v>
      </c>
      <c r="F945" s="20">
        <f t="shared" si="132"/>
        <v>12.139694324941267</v>
      </c>
      <c r="G945" s="20">
        <f t="shared" si="132"/>
        <v>12.124942151056757</v>
      </c>
      <c r="H945" s="20">
        <f t="shared" si="132"/>
        <v>11.617126580017406</v>
      </c>
      <c r="I945" s="10">
        <f t="shared" si="133"/>
        <v>35.88176305601543</v>
      </c>
      <c r="J945" s="19">
        <f t="shared" si="127"/>
        <v>190.76401859637545</v>
      </c>
      <c r="K945">
        <f t="shared" si="130"/>
        <v>190.76401859637545</v>
      </c>
      <c r="L945" s="5">
        <f t="shared" si="134"/>
        <v>0</v>
      </c>
      <c r="O945" s="12"/>
    </row>
    <row r="946" spans="2:15" x14ac:dyDescent="0.2">
      <c r="B946">
        <f t="shared" si="135"/>
        <v>5.3114616883114572</v>
      </c>
      <c r="C946" s="18">
        <f t="shared" si="131"/>
        <v>0.6282790340739437</v>
      </c>
      <c r="D946" s="2">
        <f t="shared" si="128"/>
        <v>3.3370800190530807</v>
      </c>
      <c r="E946" s="18">
        <f t="shared" si="129"/>
        <v>24.281327492827916</v>
      </c>
      <c r="F946" s="20">
        <f t="shared" si="132"/>
        <v>12.140663746413958</v>
      </c>
      <c r="G946" s="20">
        <f t="shared" si="132"/>
        <v>12.125933293779143</v>
      </c>
      <c r="H946" s="20">
        <f t="shared" si="132"/>
        <v>11.619928434193197</v>
      </c>
      <c r="I946" s="10">
        <f t="shared" si="133"/>
        <v>35.886525474386296</v>
      </c>
      <c r="J946" s="19">
        <f t="shared" si="127"/>
        <v>190.60990518381595</v>
      </c>
      <c r="K946">
        <f t="shared" si="130"/>
        <v>190.60990518381595</v>
      </c>
      <c r="L946" s="5">
        <f t="shared" si="134"/>
        <v>0</v>
      </c>
      <c r="O946" s="12"/>
    </row>
    <row r="947" spans="2:15" x14ac:dyDescent="0.2">
      <c r="B947">
        <f t="shared" si="135"/>
        <v>5.3064616883114573</v>
      </c>
      <c r="C947" s="18">
        <f t="shared" si="131"/>
        <v>0.62830747400467668</v>
      </c>
      <c r="D947" s="2">
        <f t="shared" si="128"/>
        <v>3.3340895392855638</v>
      </c>
      <c r="E947" s="18">
        <f t="shared" si="129"/>
        <v>24.283265090057235</v>
      </c>
      <c r="F947" s="20">
        <f t="shared" si="132"/>
        <v>12.141632545028617</v>
      </c>
      <c r="G947" s="20">
        <f t="shared" si="132"/>
        <v>12.126923748078086</v>
      </c>
      <c r="H947" s="20">
        <f t="shared" si="132"/>
        <v>11.622712876491473</v>
      </c>
      <c r="I947" s="10">
        <f t="shared" si="133"/>
        <v>35.891269169598175</v>
      </c>
      <c r="J947" s="19">
        <f t="shared" si="127"/>
        <v>190.45564479334689</v>
      </c>
      <c r="K947">
        <f t="shared" si="130"/>
        <v>190.45564479334689</v>
      </c>
      <c r="L947" s="5">
        <f t="shared" si="134"/>
        <v>0</v>
      </c>
      <c r="O947" s="12"/>
    </row>
    <row r="948" spans="2:15" x14ac:dyDescent="0.2">
      <c r="B948">
        <f t="shared" si="135"/>
        <v>5.3014616883114574</v>
      </c>
      <c r="C948" s="18">
        <f t="shared" si="131"/>
        <v>0.62833588286056452</v>
      </c>
      <c r="D948" s="2">
        <f t="shared" si="128"/>
        <v>3.3310986103766385</v>
      </c>
      <c r="E948" s="18">
        <f t="shared" si="129"/>
        <v>24.285201444292746</v>
      </c>
      <c r="F948" s="20">
        <f t="shared" si="132"/>
        <v>12.142600722146375</v>
      </c>
      <c r="G948" s="20">
        <f t="shared" si="132"/>
        <v>12.12791351561861</v>
      </c>
      <c r="H948" s="20">
        <f t="shared" si="132"/>
        <v>11.62548018162606</v>
      </c>
      <c r="I948" s="10">
        <f t="shared" si="133"/>
        <v>35.895994419391045</v>
      </c>
      <c r="J948" s="19">
        <f t="shared" si="127"/>
        <v>190.30123917824349</v>
      </c>
      <c r="K948">
        <f t="shared" si="130"/>
        <v>190.30123917824349</v>
      </c>
      <c r="L948" s="5">
        <f t="shared" si="134"/>
        <v>0</v>
      </c>
      <c r="O948" s="12"/>
    </row>
    <row r="949" spans="2:15" x14ac:dyDescent="0.2">
      <c r="B949">
        <f t="shared" si="135"/>
        <v>5.2964616883114575</v>
      </c>
      <c r="C949" s="18">
        <f t="shared" si="131"/>
        <v>0.62836426070944074</v>
      </c>
      <c r="D949" s="2">
        <f t="shared" si="128"/>
        <v>3.3281072331517052</v>
      </c>
      <c r="E949" s="18">
        <f t="shared" si="129"/>
        <v>24.287136558247795</v>
      </c>
      <c r="F949" s="20">
        <f t="shared" si="132"/>
        <v>12.143568279123897</v>
      </c>
      <c r="G949" s="20">
        <f t="shared" si="132"/>
        <v>12.12890259805936</v>
      </c>
      <c r="H949" s="20">
        <f t="shared" si="132"/>
        <v>11.628230617773834</v>
      </c>
      <c r="I949" s="10">
        <f t="shared" si="133"/>
        <v>35.90070149495709</v>
      </c>
      <c r="J949" s="19">
        <f t="shared" si="127"/>
        <v>190.1466900515461</v>
      </c>
      <c r="K949">
        <f t="shared" si="130"/>
        <v>190.1466900515461</v>
      </c>
      <c r="L949" s="5">
        <f t="shared" si="134"/>
        <v>0</v>
      </c>
      <c r="O949" s="12"/>
    </row>
    <row r="950" spans="2:15" x14ac:dyDescent="0.2">
      <c r="B950">
        <f t="shared" si="135"/>
        <v>5.2914616883114576</v>
      </c>
      <c r="C950" s="18">
        <f t="shared" si="131"/>
        <v>0.62839260761891724</v>
      </c>
      <c r="D950" s="2">
        <f t="shared" si="128"/>
        <v>3.3251154084336352</v>
      </c>
      <c r="E950" s="18">
        <f t="shared" si="129"/>
        <v>24.289070434626858</v>
      </c>
      <c r="F950" s="20">
        <f t="shared" si="132"/>
        <v>12.144535217313429</v>
      </c>
      <c r="G950" s="20">
        <f t="shared" si="132"/>
        <v>12.12989099705265</v>
      </c>
      <c r="H950" s="20">
        <f t="shared" si="132"/>
        <v>11.630964446780876</v>
      </c>
      <c r="I950" s="10">
        <f t="shared" si="133"/>
        <v>35.905390661146953</v>
      </c>
      <c r="J950" s="19">
        <f t="shared" si="127"/>
        <v>189.99199908731509</v>
      </c>
      <c r="K950">
        <f t="shared" si="130"/>
        <v>189.99199908731509</v>
      </c>
      <c r="L950" s="5">
        <f t="shared" si="134"/>
        <v>0</v>
      </c>
      <c r="O950" s="12"/>
    </row>
    <row r="951" spans="2:15" x14ac:dyDescent="0.2">
      <c r="B951">
        <f t="shared" si="135"/>
        <v>5.2864616883114577</v>
      </c>
      <c r="C951" s="18">
        <f t="shared" si="131"/>
        <v>0.62842092365638491</v>
      </c>
      <c r="D951" s="2">
        <f t="shared" si="128"/>
        <v>3.3221231370427784</v>
      </c>
      <c r="E951" s="18">
        <f t="shared" si="129"/>
        <v>24.291003076125563</v>
      </c>
      <c r="F951" s="20">
        <f t="shared" si="132"/>
        <v>12.145501538062781</v>
      </c>
      <c r="G951" s="20">
        <f t="shared" si="132"/>
        <v>12.130878714244471</v>
      </c>
      <c r="H951" s="20">
        <f t="shared" si="132"/>
        <v>11.633681924360546</v>
      </c>
      <c r="I951" s="10">
        <f t="shared" si="133"/>
        <v>35.9100621766678</v>
      </c>
      <c r="J951" s="19">
        <f t="shared" si="127"/>
        <v>189.83716792183668</v>
      </c>
      <c r="K951">
        <f t="shared" si="130"/>
        <v>189.83716792183668</v>
      </c>
      <c r="L951" s="5">
        <f t="shared" si="134"/>
        <v>0</v>
      </c>
      <c r="O951" s="12"/>
    </row>
    <row r="952" spans="2:15" x14ac:dyDescent="0.2">
      <c r="B952">
        <f t="shared" si="135"/>
        <v>5.2814616883114578</v>
      </c>
      <c r="C952" s="18">
        <f t="shared" si="131"/>
        <v>0.62844920888901468</v>
      </c>
      <c r="D952" s="2">
        <f t="shared" si="128"/>
        <v>3.3191304197969753</v>
      </c>
      <c r="E952" s="18">
        <f t="shared" si="129"/>
        <v>24.292934485430756</v>
      </c>
      <c r="F952" s="20">
        <f t="shared" si="132"/>
        <v>12.146467242715378</v>
      </c>
      <c r="G952" s="20">
        <f t="shared" si="132"/>
        <v>12.13186575127456</v>
      </c>
      <c r="H952" s="20">
        <f t="shared" si="132"/>
        <v>11.636383300283883</v>
      </c>
      <c r="I952" s="10">
        <f t="shared" si="133"/>
        <v>35.914716294273823</v>
      </c>
      <c r="J952" s="19">
        <f t="shared" si="127"/>
        <v>189.68219815478244</v>
      </c>
      <c r="K952">
        <f t="shared" si="130"/>
        <v>189.68219815478244</v>
      </c>
      <c r="L952" s="5">
        <f t="shared" si="134"/>
        <v>0</v>
      </c>
      <c r="O952" s="12"/>
    </row>
    <row r="953" spans="2:15" x14ac:dyDescent="0.2">
      <c r="B953">
        <f t="shared" si="135"/>
        <v>5.2764616883114579</v>
      </c>
      <c r="C953" s="18">
        <f t="shared" si="131"/>
        <v>0.62847746338375843</v>
      </c>
      <c r="D953" s="2">
        <f t="shared" si="128"/>
        <v>3.3161372575115684</v>
      </c>
      <c r="E953" s="18">
        <f t="shared" si="129"/>
        <v>24.294864665220505</v>
      </c>
      <c r="F953" s="20">
        <f t="shared" si="132"/>
        <v>12.147432332610252</v>
      </c>
      <c r="G953" s="20">
        <f t="shared" si="132"/>
        <v>12.132852109776401</v>
      </c>
      <c r="H953" s="20">
        <f t="shared" si="132"/>
        <v>11.639068818562651</v>
      </c>
      <c r="I953" s="10">
        <f t="shared" si="133"/>
        <v>35.9193532609493</v>
      </c>
      <c r="J953" s="19">
        <f t="shared" si="127"/>
        <v>189.52709135032421</v>
      </c>
      <c r="K953">
        <f t="shared" si="130"/>
        <v>189.52709135032421</v>
      </c>
      <c r="L953" s="5">
        <f t="shared" si="134"/>
        <v>0</v>
      </c>
      <c r="O953" s="12"/>
    </row>
    <row r="954" spans="2:15" x14ac:dyDescent="0.2">
      <c r="B954">
        <f t="shared" si="135"/>
        <v>5.271461688311458</v>
      </c>
      <c r="C954" s="18">
        <f t="shared" si="131"/>
        <v>0.62850568720735012</v>
      </c>
      <c r="D954" s="2">
        <f t="shared" si="128"/>
        <v>3.313143650999411</v>
      </c>
      <c r="E954" s="18">
        <f t="shared" si="129"/>
        <v>24.29679361816417</v>
      </c>
      <c r="F954" s="20">
        <f t="shared" si="132"/>
        <v>12.148396809082087</v>
      </c>
      <c r="G954" s="20">
        <f t="shared" si="132"/>
        <v>12.133837791377287</v>
      </c>
      <c r="H954" s="20">
        <f t="shared" si="132"/>
        <v>11.64173871762541</v>
      </c>
      <c r="I954" s="10">
        <f t="shared" si="133"/>
        <v>35.923973318084784</v>
      </c>
      <c r="J954" s="19">
        <f t="shared" si="127"/>
        <v>189.37184903820699</v>
      </c>
      <c r="K954">
        <f t="shared" si="130"/>
        <v>189.37184903820699</v>
      </c>
      <c r="L954" s="5">
        <f t="shared" si="134"/>
        <v>0</v>
      </c>
      <c r="O954" s="12"/>
    </row>
    <row r="955" spans="2:15" x14ac:dyDescent="0.2">
      <c r="B955">
        <f t="shared" si="135"/>
        <v>5.2664616883114581</v>
      </c>
      <c r="C955" s="18">
        <f t="shared" si="131"/>
        <v>0.62853388042630665</v>
      </c>
      <c r="D955" s="2">
        <f t="shared" si="128"/>
        <v>3.3101496010708789</v>
      </c>
      <c r="E955" s="18">
        <f t="shared" si="129"/>
        <v>24.298721346922431</v>
      </c>
      <c r="F955" s="20">
        <f t="shared" si="132"/>
        <v>12.149360673461215</v>
      </c>
      <c r="G955" s="20">
        <f t="shared" si="132"/>
        <v>12.134822797698327</v>
      </c>
      <c r="H955" s="20">
        <f t="shared" si="132"/>
        <v>11.644393230486893</v>
      </c>
      <c r="I955" s="10">
        <f t="shared" si="133"/>
        <v>35.928576701646435</v>
      </c>
      <c r="J955" s="19">
        <f t="shared" si="127"/>
        <v>189.21647271478059</v>
      </c>
      <c r="K955">
        <f t="shared" si="130"/>
        <v>189.21647271478059</v>
      </c>
      <c r="L955" s="5">
        <f t="shared" si="134"/>
        <v>0</v>
      </c>
      <c r="O955" s="12"/>
    </row>
    <row r="956" spans="2:15" x14ac:dyDescent="0.2">
      <c r="B956">
        <f t="shared" si="135"/>
        <v>5.2614616883114582</v>
      </c>
      <c r="C956" s="18">
        <f t="shared" si="131"/>
        <v>0.62856204310692854</v>
      </c>
      <c r="D956" s="2">
        <f t="shared" si="128"/>
        <v>3.30715510853388</v>
      </c>
      <c r="E956" s="18">
        <f t="shared" si="129"/>
        <v>24.300647854147307</v>
      </c>
      <c r="F956" s="20">
        <f t="shared" si="132"/>
        <v>12.150323927073655</v>
      </c>
      <c r="G956" s="20">
        <f t="shared" si="132"/>
        <v>12.135807130354511</v>
      </c>
      <c r="H956" s="20">
        <f t="shared" si="132"/>
        <v>11.647032584911015</v>
      </c>
      <c r="I956" s="10">
        <f t="shared" si="133"/>
        <v>35.933163642339181</v>
      </c>
      <c r="J956" s="19">
        <f t="shared" si="127"/>
        <v>189.06096384399382</v>
      </c>
      <c r="K956">
        <f t="shared" si="130"/>
        <v>189.06096384399382</v>
      </c>
      <c r="L956" s="5">
        <f t="shared" si="134"/>
        <v>0</v>
      </c>
      <c r="O956" s="12"/>
    </row>
    <row r="957" spans="2:15" x14ac:dyDescent="0.2">
      <c r="B957">
        <f t="shared" si="135"/>
        <v>5.2564616883114583</v>
      </c>
      <c r="C957" s="18">
        <f t="shared" si="131"/>
        <v>0.62859017531530137</v>
      </c>
      <c r="D957" s="2">
        <f t="shared" si="128"/>
        <v>3.3041601741938647</v>
      </c>
      <c r="E957" s="18">
        <f t="shared" si="129"/>
        <v>24.302573142482224</v>
      </c>
      <c r="F957" s="20">
        <f t="shared" si="132"/>
        <v>12.151286571241108</v>
      </c>
      <c r="G957" s="20">
        <f t="shared" si="132"/>
        <v>12.136790790954706</v>
      </c>
      <c r="H957" s="20">
        <f t="shared" si="132"/>
        <v>11.649657003567782</v>
      </c>
      <c r="I957" s="10">
        <f t="shared" si="133"/>
        <v>35.937734365763596</v>
      </c>
      <c r="J957" s="19">
        <f t="shared" si="127"/>
        <v>188.90532385835044</v>
      </c>
      <c r="K957">
        <f t="shared" si="130"/>
        <v>188.90532385835044</v>
      </c>
      <c r="L957" s="5">
        <f t="shared" si="134"/>
        <v>0</v>
      </c>
      <c r="O957" s="12"/>
    </row>
    <row r="958" spans="2:15" x14ac:dyDescent="0.2">
      <c r="B958">
        <f t="shared" si="135"/>
        <v>5.2514616883114584</v>
      </c>
      <c r="C958" s="18">
        <f t="shared" si="131"/>
        <v>0.62861827711729623</v>
      </c>
      <c r="D958" s="2">
        <f t="shared" si="128"/>
        <v>3.3011647988538368</v>
      </c>
      <c r="E958" s="18">
        <f t="shared" si="129"/>
        <v>24.304497214562019</v>
      </c>
      <c r="F958" s="20">
        <f t="shared" si="132"/>
        <v>12.152248607281008</v>
      </c>
      <c r="G958" s="20">
        <f t="shared" si="132"/>
        <v>12.137773781101723</v>
      </c>
      <c r="H958" s="20">
        <f t="shared" si="132"/>
        <v>11.652266704184395</v>
      </c>
      <c r="I958" s="10">
        <f t="shared" si="133"/>
        <v>35.942289092567123</v>
      </c>
      <c r="J958" s="19">
        <f t="shared" si="127"/>
        <v>188.74955415983106</v>
      </c>
      <c r="K958">
        <f t="shared" si="130"/>
        <v>188.74955415983106</v>
      </c>
      <c r="L958" s="5">
        <f t="shared" si="134"/>
        <v>0</v>
      </c>
      <c r="O958" s="12"/>
    </row>
    <row r="959" spans="2:15" x14ac:dyDescent="0.2">
      <c r="B959">
        <f t="shared" si="135"/>
        <v>5.2464616883114585</v>
      </c>
      <c r="C959" s="18">
        <f t="shared" si="131"/>
        <v>0.62864634857857082</v>
      </c>
      <c r="D959" s="2">
        <f t="shared" si="128"/>
        <v>3.2981689833143624</v>
      </c>
      <c r="E959" s="18">
        <f t="shared" si="129"/>
        <v>24.306420073012998</v>
      </c>
      <c r="F959" s="20">
        <f t="shared" si="132"/>
        <v>12.153210036506501</v>
      </c>
      <c r="G959" s="20">
        <f t="shared" si="132"/>
        <v>12.138756102392323</v>
      </c>
      <c r="H959" s="20">
        <f t="shared" si="132"/>
        <v>11.654861899690774</v>
      </c>
      <c r="I959" s="10">
        <f t="shared" si="133"/>
        <v>35.946828038589594</v>
      </c>
      <c r="J959" s="19">
        <f t="shared" si="127"/>
        <v>188.59365612078042</v>
      </c>
      <c r="K959">
        <f t="shared" si="130"/>
        <v>188.59365612078042</v>
      </c>
      <c r="L959" s="5">
        <f t="shared" si="134"/>
        <v>0</v>
      </c>
      <c r="O959" s="12"/>
    </row>
    <row r="960" spans="2:15" x14ac:dyDescent="0.2">
      <c r="B960">
        <f t="shared" si="135"/>
        <v>5.2414616883114586</v>
      </c>
      <c r="C960" s="18">
        <f t="shared" si="131"/>
        <v>0.6286743897645708</v>
      </c>
      <c r="D960" s="2">
        <f t="shared" si="128"/>
        <v>3.2951727283735832</v>
      </c>
      <c r="E960" s="18">
        <f t="shared" si="129"/>
        <v>24.308341720452997</v>
      </c>
      <c r="F960" s="20">
        <f t="shared" si="132"/>
        <v>12.1541708602265</v>
      </c>
      <c r="G960" s="20">
        <f t="shared" si="132"/>
        <v>12.139737756417272</v>
      </c>
      <c r="H960" s="20">
        <f t="shared" si="132"/>
        <v>11.657442798359778</v>
      </c>
      <c r="I960" s="10">
        <f t="shared" si="133"/>
        <v>35.95135141500355</v>
      </c>
      <c r="J960" s="19">
        <f t="shared" si="127"/>
        <v>188.43763108476307</v>
      </c>
      <c r="K960">
        <f t="shared" si="130"/>
        <v>188.43763108476307</v>
      </c>
      <c r="L960" s="5">
        <f t="shared" si="134"/>
        <v>0</v>
      </c>
      <c r="O960" s="12"/>
    </row>
    <row r="961" spans="2:15" x14ac:dyDescent="0.2">
      <c r="B961">
        <f t="shared" si="135"/>
        <v>5.2364616883114588</v>
      </c>
      <c r="C961" s="18">
        <f t="shared" si="131"/>
        <v>0.62870240074052997</v>
      </c>
      <c r="D961" s="2">
        <f t="shared" si="128"/>
        <v>3.2921760348272229</v>
      </c>
      <c r="E961" s="18">
        <f t="shared" si="129"/>
        <v>24.310262159491366</v>
      </c>
      <c r="F961" s="20">
        <f t="shared" si="132"/>
        <v>12.155131079745681</v>
      </c>
      <c r="G961" s="20">
        <f t="shared" si="132"/>
        <v>12.140718744761356</v>
      </c>
      <c r="H961" s="20">
        <f t="shared" si="132"/>
        <v>11.660009603942317</v>
      </c>
      <c r="I961" s="10">
        <f t="shared" si="133"/>
        <v>35.955859428449358</v>
      </c>
      <c r="J961" s="19">
        <f t="shared" si="127"/>
        <v>188.28148036738742</v>
      </c>
      <c r="K961">
        <f t="shared" si="130"/>
        <v>188.28148036738742</v>
      </c>
      <c r="L961" s="5">
        <f t="shared" si="134"/>
        <v>0</v>
      </c>
      <c r="O961" s="12"/>
    </row>
    <row r="962" spans="2:15" x14ac:dyDescent="0.2">
      <c r="B962">
        <f t="shared" si="135"/>
        <v>5.2314616883114589</v>
      </c>
      <c r="C962" s="18">
        <f t="shared" si="131"/>
        <v>0.62873038157147143</v>
      </c>
      <c r="D962" s="2">
        <f t="shared" si="128"/>
        <v>3.2891789034685979</v>
      </c>
      <c r="E962" s="18">
        <f t="shared" si="129"/>
        <v>24.312181392729023</v>
      </c>
      <c r="F962" s="20">
        <f t="shared" si="132"/>
        <v>12.156090696364513</v>
      </c>
      <c r="G962" s="20">
        <f t="shared" si="132"/>
        <v>12.141699069003423</v>
      </c>
      <c r="H962" s="20">
        <f t="shared" si="132"/>
        <v>11.662562515797639</v>
      </c>
      <c r="I962" s="10">
        <f t="shared" si="133"/>
        <v>35.960352281165576</v>
      </c>
      <c r="J962" s="19">
        <f t="shared" si="127"/>
        <v>188.1252052571013</v>
      </c>
      <c r="K962">
        <f t="shared" si="130"/>
        <v>188.1252052571013</v>
      </c>
      <c r="L962" s="5">
        <f t="shared" si="134"/>
        <v>0</v>
      </c>
      <c r="O962" s="12"/>
    </row>
    <row r="963" spans="2:15" x14ac:dyDescent="0.2">
      <c r="B963">
        <f t="shared" si="135"/>
        <v>5.226461688311459</v>
      </c>
      <c r="C963" s="18">
        <f t="shared" si="131"/>
        <v>0.62875833232220879</v>
      </c>
      <c r="D963" s="2">
        <f t="shared" si="128"/>
        <v>3.2861813350886289</v>
      </c>
      <c r="E963" s="18">
        <f t="shared" si="129"/>
        <v>24.31409942275852</v>
      </c>
      <c r="F963" s="20">
        <f t="shared" si="132"/>
        <v>12.157049711379258</v>
      </c>
      <c r="G963" s="20">
        <f t="shared" si="132"/>
        <v>12.142678730716403</v>
      </c>
      <c r="H963" s="20">
        <f t="shared" si="132"/>
        <v>11.665101729018895</v>
      </c>
      <c r="I963" s="10">
        <f t="shared" si="133"/>
        <v>35.964830171114556</v>
      </c>
      <c r="J963" s="19">
        <f t="shared" si="127"/>
        <v>187.96880701595828</v>
      </c>
      <c r="K963">
        <f t="shared" si="130"/>
        <v>187.96880701595828</v>
      </c>
      <c r="L963" s="5">
        <f t="shared" si="134"/>
        <v>0</v>
      </c>
      <c r="O963" s="12"/>
    </row>
    <row r="964" spans="2:15" x14ac:dyDescent="0.2">
      <c r="B964">
        <f t="shared" si="135"/>
        <v>5.2214616883114591</v>
      </c>
      <c r="C964" s="18">
        <f t="shared" si="131"/>
        <v>0.62878625305734681</v>
      </c>
      <c r="D964" s="2">
        <f t="shared" si="128"/>
        <v>3.2831833304758504</v>
      </c>
      <c r="E964" s="18">
        <f t="shared" si="129"/>
        <v>24.31601625216404</v>
      </c>
      <c r="F964" s="20">
        <f t="shared" si="132"/>
        <v>12.15800812608202</v>
      </c>
      <c r="G964" s="20">
        <f t="shared" si="132"/>
        <v>12.143657731467357</v>
      </c>
      <c r="H964" s="20">
        <f t="shared" si="132"/>
        <v>11.667627434554316</v>
      </c>
      <c r="I964" s="10">
        <f t="shared" si="133"/>
        <v>35.969293292103693</v>
      </c>
      <c r="J964" s="19">
        <f t="shared" si="127"/>
        <v>187.81228688035779</v>
      </c>
      <c r="K964">
        <f t="shared" si="130"/>
        <v>187.81228688035779</v>
      </c>
      <c r="L964" s="5">
        <f t="shared" si="134"/>
        <v>0</v>
      </c>
      <c r="O964" s="12"/>
    </row>
    <row r="965" spans="2:15" x14ac:dyDescent="0.2">
      <c r="B965">
        <f t="shared" si="135"/>
        <v>5.2164616883114592</v>
      </c>
      <c r="C965" s="18">
        <f t="shared" si="131"/>
        <v>0.6288141438412822</v>
      </c>
      <c r="D965" s="2">
        <f t="shared" si="128"/>
        <v>3.2801848904164199</v>
      </c>
      <c r="E965" s="18">
        <f t="shared" si="129"/>
        <v>24.317931883521453</v>
      </c>
      <c r="F965" s="20">
        <f t="shared" si="132"/>
        <v>12.158965941760728</v>
      </c>
      <c r="G965" s="20">
        <f t="shared" si="132"/>
        <v>12.144636072817494</v>
      </c>
      <c r="H965" s="20">
        <f t="shared" si="132"/>
        <v>11.670139819324048</v>
      </c>
      <c r="I965" s="10">
        <f t="shared" si="133"/>
        <v>35.973741833902274</v>
      </c>
      <c r="J965" s="19">
        <f t="shared" si="127"/>
        <v>187.65564606175843</v>
      </c>
      <c r="K965">
        <f t="shared" si="130"/>
        <v>187.65564606175843</v>
      </c>
      <c r="L965" s="5">
        <f t="shared" si="134"/>
        <v>0</v>
      </c>
      <c r="O965" s="12"/>
    </row>
    <row r="966" spans="2:15" x14ac:dyDescent="0.2">
      <c r="B966">
        <f t="shared" si="135"/>
        <v>5.2114616883114593</v>
      </c>
      <c r="C966" s="18">
        <f t="shared" si="131"/>
        <v>0.62884200473820506</v>
      </c>
      <c r="D966" s="2">
        <f t="shared" si="128"/>
        <v>3.277186015694129</v>
      </c>
      <c r="E966" s="18">
        <f t="shared" si="129"/>
        <v>24.319846319398369</v>
      </c>
      <c r="F966" s="20">
        <f t="shared" si="132"/>
        <v>12.159923159699185</v>
      </c>
      <c r="G966" s="20">
        <f t="shared" si="132"/>
        <v>12.145613756322209</v>
      </c>
      <c r="H966" s="20">
        <f t="shared" si="132"/>
        <v>11.672639066332961</v>
      </c>
      <c r="I966" s="10">
        <f t="shared" si="133"/>
        <v>35.978175982354358</v>
      </c>
      <c r="J966" s="19">
        <f t="shared" si="127"/>
        <v>187.49888574736724</v>
      </c>
      <c r="K966">
        <f t="shared" si="130"/>
        <v>187.49888574736724</v>
      </c>
      <c r="L966" s="5">
        <f t="shared" si="134"/>
        <v>0</v>
      </c>
      <c r="O966" s="12"/>
    </row>
    <row r="967" spans="2:15" x14ac:dyDescent="0.2">
      <c r="B967">
        <f t="shared" si="135"/>
        <v>5.2064616883114594</v>
      </c>
      <c r="C967" s="18">
        <f t="shared" si="131"/>
        <v>0.62886983581209877</v>
      </c>
      <c r="D967" s="2">
        <f t="shared" si="128"/>
        <v>3.27418670709041</v>
      </c>
      <c r="E967" s="18">
        <f t="shared" si="129"/>
        <v>24.321759562354117</v>
      </c>
      <c r="F967" s="20">
        <f t="shared" si="132"/>
        <v>12.160879781177059</v>
      </c>
      <c r="G967" s="20">
        <f t="shared" si="132"/>
        <v>12.146590783531108</v>
      </c>
      <c r="H967" s="20">
        <f t="shared" si="132"/>
        <v>11.67512535477948</v>
      </c>
      <c r="I967" s="10">
        <f t="shared" si="133"/>
        <v>35.98259591948765</v>
      </c>
      <c r="J967" s="19">
        <f t="shared" si="127"/>
        <v>187.34200710080469</v>
      </c>
      <c r="K967">
        <f t="shared" si="130"/>
        <v>187.34200710080469</v>
      </c>
      <c r="L967" s="5">
        <f t="shared" si="134"/>
        <v>0</v>
      </c>
      <c r="O967" s="12"/>
    </row>
    <row r="968" spans="2:15" x14ac:dyDescent="0.2">
      <c r="B968">
        <f t="shared" si="135"/>
        <v>5.2014616883114595</v>
      </c>
      <c r="C968" s="18">
        <f t="shared" si="131"/>
        <v>0.62889763712674185</v>
      </c>
      <c r="D968" s="2">
        <f t="shared" si="128"/>
        <v>3.2711869653843504</v>
      </c>
      <c r="E968" s="18">
        <f t="shared" si="129"/>
        <v>24.32367161493984</v>
      </c>
      <c r="F968" s="20">
        <f t="shared" si="132"/>
        <v>12.16183580746992</v>
      </c>
      <c r="G968" s="20">
        <f t="shared" si="132"/>
        <v>12.147567155988046</v>
      </c>
      <c r="H968" s="20">
        <f t="shared" si="132"/>
        <v>11.677598860160705</v>
      </c>
      <c r="I968" s="10">
        <f t="shared" si="133"/>
        <v>35.98700182361867</v>
      </c>
      <c r="J968" s="19">
        <f t="shared" si="127"/>
        <v>187.18501126274714</v>
      </c>
      <c r="K968">
        <f t="shared" si="130"/>
        <v>187.18501126274714</v>
      </c>
      <c r="L968" s="5">
        <f t="shared" si="134"/>
        <v>0</v>
      </c>
      <c r="O968" s="12"/>
    </row>
    <row r="969" spans="2:15" x14ac:dyDescent="0.2">
      <c r="B969">
        <f t="shared" si="135"/>
        <v>5.1964616883114596</v>
      </c>
      <c r="C969" s="18">
        <f t="shared" si="131"/>
        <v>0.62892540874570835</v>
      </c>
      <c r="D969" s="2">
        <f t="shared" si="128"/>
        <v>3.2681867913526985</v>
      </c>
      <c r="E969" s="18">
        <f t="shared" si="129"/>
        <v>24.325582479698504</v>
      </c>
      <c r="F969" s="20">
        <f t="shared" si="132"/>
        <v>12.162791239849252</v>
      </c>
      <c r="G969" s="20">
        <f t="shared" si="132"/>
        <v>12.148542875231151</v>
      </c>
      <c r="H969" s="20">
        <f t="shared" si="132"/>
        <v>11.68005975437389</v>
      </c>
      <c r="I969" s="10">
        <f t="shared" si="133"/>
        <v>35.991393869454292</v>
      </c>
      <c r="J969" s="19">
        <f t="shared" si="127"/>
        <v>187.02789935154718</v>
      </c>
      <c r="K969">
        <f t="shared" si="130"/>
        <v>187.02789935154718</v>
      </c>
      <c r="L969" s="5">
        <f t="shared" si="134"/>
        <v>0</v>
      </c>
      <c r="O969" s="12"/>
    </row>
    <row r="970" spans="2:15" x14ac:dyDescent="0.2">
      <c r="B970">
        <f t="shared" si="135"/>
        <v>5.1914616883114597</v>
      </c>
      <c r="C970" s="18">
        <f t="shared" si="131"/>
        <v>0.6289531507323689</v>
      </c>
      <c r="D970" s="2">
        <f t="shared" si="128"/>
        <v>3.2651861857698758</v>
      </c>
      <c r="E970" s="18">
        <f t="shared" si="129"/>
        <v>24.327492159164919</v>
      </c>
      <c r="F970" s="20">
        <f t="shared" si="132"/>
        <v>12.163746079582461</v>
      </c>
      <c r="G970" s="20">
        <f t="shared" si="132"/>
        <v>12.149517942792855</v>
      </c>
      <c r="H970" s="20">
        <f t="shared" si="132"/>
        <v>11.682508205814491</v>
      </c>
      <c r="I970" s="10">
        <f t="shared" si="133"/>
        <v>35.995772228189807</v>
      </c>
      <c r="J970" s="19">
        <f t="shared" si="127"/>
        <v>186.87067246383302</v>
      </c>
      <c r="K970">
        <f t="shared" si="130"/>
        <v>186.87067246383302</v>
      </c>
      <c r="L970" s="5">
        <f t="shared" si="134"/>
        <v>0</v>
      </c>
      <c r="O970" s="12"/>
    </row>
    <row r="971" spans="2:15" x14ac:dyDescent="0.2">
      <c r="B971">
        <f t="shared" si="135"/>
        <v>5.1864616883114598</v>
      </c>
      <c r="C971" s="18">
        <f t="shared" si="131"/>
        <v>0.62898086314989132</v>
      </c>
      <c r="D971" s="2">
        <f t="shared" si="128"/>
        <v>3.2621851494079848</v>
      </c>
      <c r="E971" s="18">
        <f t="shared" si="129"/>
        <v>24.329400655865818</v>
      </c>
      <c r="F971" s="20">
        <f t="shared" si="132"/>
        <v>12.164700327932911</v>
      </c>
      <c r="G971" s="20">
        <f t="shared" si="132"/>
        <v>12.150492360199932</v>
      </c>
      <c r="H971" s="20">
        <f t="shared" si="132"/>
        <v>11.684944379470883</v>
      </c>
      <c r="I971" s="10">
        <f t="shared" si="133"/>
        <v>36.000137067603724</v>
      </c>
      <c r="J971" s="19">
        <f t="shared" si="127"/>
        <v>186.71333167508797</v>
      </c>
      <c r="K971">
        <f t="shared" si="130"/>
        <v>186.71333167508797</v>
      </c>
      <c r="L971" s="5">
        <f t="shared" si="134"/>
        <v>0</v>
      </c>
      <c r="O971" s="12"/>
    </row>
    <row r="972" spans="2:15" x14ac:dyDescent="0.2">
      <c r="B972">
        <f t="shared" si="135"/>
        <v>5.1814616883114599</v>
      </c>
      <c r="C972" s="18">
        <f t="shared" si="131"/>
        <v>0.6290085460612419</v>
      </c>
      <c r="D972" s="2">
        <f t="shared" si="128"/>
        <v>3.2591836830368193</v>
      </c>
      <c r="E972" s="18">
        <f t="shared" si="129"/>
        <v>24.331307972319841</v>
      </c>
      <c r="F972" s="20">
        <f t="shared" si="132"/>
        <v>12.165653986159921</v>
      </c>
      <c r="G972" s="20">
        <f t="shared" si="132"/>
        <v>12.151466128973517</v>
      </c>
      <c r="H972" s="20">
        <f t="shared" si="132"/>
        <v>11.687368437015898</v>
      </c>
      <c r="I972" s="10">
        <f t="shared" si="133"/>
        <v>36.00448855214934</v>
      </c>
      <c r="J972" s="19">
        <f t="shared" si="127"/>
        <v>186.55587804021036</v>
      </c>
      <c r="K972">
        <f t="shared" si="130"/>
        <v>186.55587804021036</v>
      </c>
      <c r="L972" s="5">
        <f t="shared" si="134"/>
        <v>0</v>
      </c>
      <c r="O972" s="12"/>
    </row>
    <row r="973" spans="2:15" x14ac:dyDescent="0.2">
      <c r="B973">
        <f t="shared" si="135"/>
        <v>5.17646168831146</v>
      </c>
      <c r="C973" s="18">
        <f t="shared" si="131"/>
        <v>0.62903619952918566</v>
      </c>
      <c r="D973" s="2">
        <f t="shared" si="128"/>
        <v>3.256181787423873</v>
      </c>
      <c r="E973" s="18">
        <f t="shared" si="129"/>
        <v>24.333214111037591</v>
      </c>
      <c r="F973" s="20">
        <f t="shared" si="132"/>
        <v>12.166607055518798</v>
      </c>
      <c r="G973" s="20">
        <f t="shared" si="132"/>
        <v>12.152439250629142</v>
      </c>
      <c r="H973" s="20">
        <f t="shared" si="132"/>
        <v>11.689780536895316</v>
      </c>
      <c r="I973" s="10">
        <f t="shared" si="133"/>
        <v>36.008826843043252</v>
      </c>
      <c r="J973" s="19">
        <f t="shared" si="127"/>
        <v>186.39831259405469</v>
      </c>
      <c r="K973">
        <f t="shared" si="130"/>
        <v>186.39831259405469</v>
      </c>
      <c r="L973" s="5">
        <f t="shared" si="134"/>
        <v>0</v>
      </c>
      <c r="O973" s="12"/>
    </row>
    <row r="974" spans="2:15" x14ac:dyDescent="0.2">
      <c r="B974">
        <f t="shared" si="135"/>
        <v>5.1714616883114601</v>
      </c>
      <c r="C974" s="18">
        <f t="shared" si="131"/>
        <v>0.62906382361628799</v>
      </c>
      <c r="D974" s="2">
        <f t="shared" si="128"/>
        <v>3.2531794633343512</v>
      </c>
      <c r="E974" s="18">
        <f t="shared" si="129"/>
        <v>24.335119074521685</v>
      </c>
      <c r="F974" s="20">
        <f t="shared" si="132"/>
        <v>12.167559537260844</v>
      </c>
      <c r="G974" s="20">
        <f t="shared" si="132"/>
        <v>12.15341172667676</v>
      </c>
      <c r="H974" s="20">
        <f t="shared" si="132"/>
        <v>11.69218083441341</v>
      </c>
      <c r="I974" s="10">
        <f t="shared" si="133"/>
        <v>36.013152098351014</v>
      </c>
      <c r="J974" s="19">
        <f t="shared" si="127"/>
        <v>186.24063635195574</v>
      </c>
      <c r="K974">
        <f t="shared" si="130"/>
        <v>186.24063635195574</v>
      </c>
      <c r="L974" s="5">
        <f t="shared" si="134"/>
        <v>0</v>
      </c>
      <c r="O974" s="12"/>
    </row>
    <row r="975" spans="2:15" x14ac:dyDescent="0.2">
      <c r="B975">
        <f t="shared" si="135"/>
        <v>5.1664616883114602</v>
      </c>
      <c r="C975" s="18">
        <f t="shared" si="131"/>
        <v>0.62909141838491489</v>
      </c>
      <c r="D975" s="2">
        <f t="shared" si="128"/>
        <v>3.2501767115311786</v>
      </c>
      <c r="E975" s="18">
        <f t="shared" si="129"/>
        <v>24.337022865266764</v>
      </c>
      <c r="F975" s="20">
        <f t="shared" si="132"/>
        <v>12.168511432633382</v>
      </c>
      <c r="G975" s="20">
        <f t="shared" si="132"/>
        <v>12.154383558620779</v>
      </c>
      <c r="H975" s="20">
        <f t="shared" si="132"/>
        <v>11.69456948181568</v>
      </c>
      <c r="I975" s="10">
        <f t="shared" si="133"/>
        <v>36.017464473069836</v>
      </c>
      <c r="J975" s="19">
        <f t="shared" si="127"/>
        <v>186.08285031023442</v>
      </c>
      <c r="K975">
        <f t="shared" si="130"/>
        <v>186.08285031023442</v>
      </c>
      <c r="L975" s="5">
        <f t="shared" si="134"/>
        <v>0</v>
      </c>
      <c r="O975" s="12"/>
    </row>
    <row r="976" spans="2:15" x14ac:dyDescent="0.2">
      <c r="B976">
        <f t="shared" si="135"/>
        <v>5.1614616883114603</v>
      </c>
      <c r="C976" s="18">
        <f t="shared" si="131"/>
        <v>0.62911898389723375</v>
      </c>
      <c r="D976" s="2">
        <f t="shared" si="128"/>
        <v>3.2471735327750064</v>
      </c>
      <c r="E976" s="18">
        <f t="shared" si="129"/>
        <v>24.338925485759514</v>
      </c>
      <c r="F976" s="20">
        <f t="shared" si="132"/>
        <v>12.169462742879759</v>
      </c>
      <c r="G976" s="20">
        <f t="shared" si="132"/>
        <v>12.155354747960089</v>
      </c>
      <c r="H976" s="20">
        <f t="shared" si="132"/>
        <v>11.696946628368877</v>
      </c>
      <c r="I976" s="10">
        <f t="shared" si="133"/>
        <v>36.021764119208726</v>
      </c>
      <c r="J976" s="19">
        <f t="shared" si="127"/>
        <v>185.92495544668824</v>
      </c>
      <c r="K976">
        <f t="shared" si="130"/>
        <v>185.92495544668824</v>
      </c>
      <c r="L976" s="5">
        <f t="shared" si="134"/>
        <v>0</v>
      </c>
      <c r="O976" s="12"/>
    </row>
    <row r="977" spans="2:15" x14ac:dyDescent="0.2">
      <c r="B977">
        <f t="shared" si="135"/>
        <v>5.1564616883114605</v>
      </c>
      <c r="C977" s="18">
        <f t="shared" si="131"/>
        <v>0.62914652021521478</v>
      </c>
      <c r="D977" s="2">
        <f t="shared" si="128"/>
        <v>3.2441699278242266</v>
      </c>
      <c r="E977" s="18">
        <f t="shared" si="129"/>
        <v>24.340826938478756</v>
      </c>
      <c r="F977" s="20">
        <f t="shared" si="132"/>
        <v>12.170413469239381</v>
      </c>
      <c r="G977" s="20">
        <f t="shared" si="132"/>
        <v>12.156325296188095</v>
      </c>
      <c r="H977" s="20">
        <f t="shared" si="132"/>
        <v>11.69931242043844</v>
      </c>
      <c r="I977" s="10">
        <f t="shared" si="133"/>
        <v>36.026051185865917</v>
      </c>
      <c r="J977" s="19">
        <f t="shared" si="127"/>
        <v>185.76695272106525</v>
      </c>
      <c r="K977">
        <f t="shared" si="130"/>
        <v>185.76695272106525</v>
      </c>
      <c r="L977" s="5">
        <f t="shared" si="134"/>
        <v>0</v>
      </c>
      <c r="O977" s="12"/>
    </row>
    <row r="978" spans="2:15" x14ac:dyDescent="0.2">
      <c r="B978">
        <f t="shared" si="135"/>
        <v>5.1514616883114606</v>
      </c>
      <c r="C978" s="18">
        <f t="shared" si="131"/>
        <v>0.62917402740063144</v>
      </c>
      <c r="D978" s="2">
        <f t="shared" si="128"/>
        <v>3.241165897434978</v>
      </c>
      <c r="E978" s="18">
        <f t="shared" si="129"/>
        <v>24.342727225895423</v>
      </c>
      <c r="F978" s="20">
        <f t="shared" si="132"/>
        <v>12.171363612947712</v>
      </c>
      <c r="G978" s="20">
        <f t="shared" si="132"/>
        <v>12.157295204792732</v>
      </c>
      <c r="H978" s="20">
        <f t="shared" si="132"/>
        <v>11.701667001563399</v>
      </c>
      <c r="I978" s="10">
        <f t="shared" si="133"/>
        <v>36.03032581930384</v>
      </c>
      <c r="J978" s="19">
        <f t="shared" si="127"/>
        <v>185.60884307552297</v>
      </c>
      <c r="K978">
        <f t="shared" si="130"/>
        <v>185.60884307552297</v>
      </c>
      <c r="L978" s="5">
        <f t="shared" si="134"/>
        <v>0</v>
      </c>
      <c r="O978" s="12"/>
    </row>
    <row r="979" spans="2:15" x14ac:dyDescent="0.2">
      <c r="B979">
        <f t="shared" si="135"/>
        <v>5.1464616883114607</v>
      </c>
      <c r="C979" s="18">
        <f t="shared" si="131"/>
        <v>0.62920150551506115</v>
      </c>
      <c r="D979" s="2">
        <f t="shared" si="128"/>
        <v>3.2381614423611547</v>
      </c>
      <c r="E979" s="18">
        <f t="shared" si="129"/>
        <v>24.344626350472613</v>
      </c>
      <c r="F979" s="20">
        <f t="shared" si="132"/>
        <v>12.172313175236308</v>
      </c>
      <c r="G979" s="20">
        <f t="shared" si="132"/>
        <v>12.158264475256516</v>
      </c>
      <c r="H979" s="20">
        <f t="shared" si="132"/>
        <v>11.704010512528924</v>
      </c>
      <c r="I979" s="10">
        <f t="shared" si="133"/>
        <v>36.034588163021752</v>
      </c>
      <c r="J979" s="19">
        <f t="shared" ref="J979:J1042" si="136">B979*I979</f>
        <v>185.4506274350731</v>
      </c>
      <c r="K979">
        <f t="shared" si="130"/>
        <v>185.4506274350731</v>
      </c>
      <c r="L979" s="5">
        <f t="shared" si="134"/>
        <v>0</v>
      </c>
      <c r="O979" s="12"/>
    </row>
    <row r="980" spans="2:15" x14ac:dyDescent="0.2">
      <c r="B980">
        <f t="shared" si="135"/>
        <v>5.1414616883114608</v>
      </c>
      <c r="C980" s="18">
        <f t="shared" si="131"/>
        <v>0.62922895461988648</v>
      </c>
      <c r="D980" s="2">
        <f t="shared" ref="D980:D1043" si="137">B980*C980</f>
        <v>3.2351565633544173</v>
      </c>
      <c r="E980" s="18">
        <f t="shared" ref="E980:E1043" si="138">$E$15*(C980-(B980*$C$12))</f>
        <v>24.346524314665629</v>
      </c>
      <c r="F980" s="20">
        <f t="shared" si="132"/>
        <v>12.173262157332815</v>
      </c>
      <c r="G980" s="20">
        <f t="shared" si="132"/>
        <v>12.159233109056546</v>
      </c>
      <c r="H980" s="20">
        <f t="shared" si="132"/>
        <v>11.7063430914365</v>
      </c>
      <c r="I980" s="10">
        <f t="shared" si="133"/>
        <v>36.03883835782586</v>
      </c>
      <c r="J980" s="19">
        <f t="shared" si="136"/>
        <v>185.29230670801118</v>
      </c>
      <c r="K980">
        <f t="shared" ref="K980:K1043" si="139">IF(I980&gt;$L$15,J980,0)</f>
        <v>185.29230670801118</v>
      </c>
      <c r="L980" s="5">
        <f t="shared" si="134"/>
        <v>0</v>
      </c>
      <c r="O980" s="12"/>
    </row>
    <row r="981" spans="2:15" x14ac:dyDescent="0.2">
      <c r="B981">
        <f t="shared" si="135"/>
        <v>5.1364616883114609</v>
      </c>
      <c r="C981" s="18">
        <f t="shared" ref="C981:C1044" si="140">$C$10*LN((-B981+$C$5)/$C$11)</f>
        <v>0.62925637477629592</v>
      </c>
      <c r="D981" s="2">
        <f t="shared" si="137"/>
        <v>3.2321512611642023</v>
      </c>
      <c r="E981" s="18">
        <f t="shared" si="138"/>
        <v>24.348421120922001</v>
      </c>
      <c r="F981" s="20">
        <f t="shared" ref="F981:H1044" si="141">IF($B981&lt;F$17,(F$12*$C$10*LN((-$B981+F$17)/$C$11))+(($E$14-F$12)*$C$10*LN((-$B981+$C$5)/$C$11))-$C$12*$E$14*$B981,-$C$13)</f>
        <v>12.174210560461001</v>
      </c>
      <c r="G981" s="20">
        <f t="shared" si="141"/>
        <v>12.160201107664554</v>
      </c>
      <c r="H981" s="20">
        <f t="shared" si="141"/>
        <v>11.708664873771939</v>
      </c>
      <c r="I981" s="10">
        <f t="shared" ref="I981:I1044" si="142">F981+G981+H981</f>
        <v>36.043076541897491</v>
      </c>
      <c r="J981" s="19">
        <f t="shared" si="136"/>
        <v>185.133881786334</v>
      </c>
      <c r="K981">
        <f t="shared" si="139"/>
        <v>185.133881786334</v>
      </c>
      <c r="L981" s="5">
        <f t="shared" ref="L981:L1044" si="143">IF(I981&lt;$L$15,J981,0)</f>
        <v>0</v>
      </c>
      <c r="O981" s="12"/>
    </row>
    <row r="982" spans="2:15" x14ac:dyDescent="0.2">
      <c r="B982">
        <f t="shared" si="135"/>
        <v>5.131461688311461</v>
      </c>
      <c r="C982" s="18">
        <f t="shared" si="140"/>
        <v>0.62928376604528402</v>
      </c>
      <c r="D982" s="2">
        <f t="shared" si="137"/>
        <v>3.2291455365377275</v>
      </c>
      <c r="E982" s="18">
        <f t="shared" si="138"/>
        <v>24.350316771681527</v>
      </c>
      <c r="F982" s="20">
        <f t="shared" si="141"/>
        <v>12.175158385840763</v>
      </c>
      <c r="G982" s="20">
        <f t="shared" si="141"/>
        <v>12.161168472546915</v>
      </c>
      <c r="H982" s="20">
        <f t="shared" si="141"/>
        <v>11.710975992471207</v>
      </c>
      <c r="I982" s="10">
        <f t="shared" si="142"/>
        <v>36.047302850858884</v>
      </c>
      <c r="J982" s="19">
        <f t="shared" si="136"/>
        <v>184.97535354614286</v>
      </c>
      <c r="K982">
        <f t="shared" si="139"/>
        <v>184.97535354614286</v>
      </c>
      <c r="L982" s="5">
        <f t="shared" si="143"/>
        <v>0</v>
      </c>
      <c r="O982" s="12"/>
    </row>
    <row r="983" spans="2:15" x14ac:dyDescent="0.2">
      <c r="B983">
        <f t="shared" si="135"/>
        <v>5.1264616883114611</v>
      </c>
      <c r="C983" s="18">
        <f t="shared" si="140"/>
        <v>0.62931112848765347</v>
      </c>
      <c r="D983" s="2">
        <f t="shared" si="137"/>
        <v>3.2261393902200068</v>
      </c>
      <c r="E983" s="18">
        <f t="shared" si="138"/>
        <v>24.352211269376305</v>
      </c>
      <c r="F983" s="20">
        <f t="shared" si="141"/>
        <v>12.176105634688154</v>
      </c>
      <c r="G983" s="20">
        <f t="shared" si="141"/>
        <v>12.162135205164697</v>
      </c>
      <c r="H983" s="20">
        <f t="shared" si="141"/>
        <v>11.713276577984216</v>
      </c>
      <c r="I983" s="10">
        <f t="shared" si="142"/>
        <v>36.051517417837069</v>
      </c>
      <c r="J983" s="19">
        <f t="shared" si="136"/>
        <v>184.81672284803506</v>
      </c>
      <c r="K983">
        <f t="shared" si="139"/>
        <v>184.81672284803506</v>
      </c>
      <c r="L983" s="5">
        <f t="shared" si="143"/>
        <v>0</v>
      </c>
      <c r="O983" s="12"/>
    </row>
    <row r="984" spans="2:15" x14ac:dyDescent="0.2">
      <c r="B984">
        <f t="shared" si="135"/>
        <v>5.1214616883114612</v>
      </c>
      <c r="C984" s="18">
        <f t="shared" si="140"/>
        <v>0.62933846216401468</v>
      </c>
      <c r="D984" s="2">
        <f t="shared" si="137"/>
        <v>3.2231328229538532</v>
      </c>
      <c r="E984" s="18">
        <f t="shared" si="138"/>
        <v>24.354104616430753</v>
      </c>
      <c r="F984" s="20">
        <f t="shared" si="141"/>
        <v>12.177052308215377</v>
      </c>
      <c r="G984" s="20">
        <f t="shared" si="141"/>
        <v>12.163101306973656</v>
      </c>
      <c r="H984" s="20">
        <f t="shared" si="141"/>
        <v>11.715566758336614</v>
      </c>
      <c r="I984" s="10">
        <f t="shared" si="142"/>
        <v>36.055720373525645</v>
      </c>
      <c r="J984" s="19">
        <f t="shared" si="136"/>
        <v>184.65799053748259</v>
      </c>
      <c r="K984">
        <f t="shared" si="139"/>
        <v>184.65799053748259</v>
      </c>
      <c r="L984" s="5">
        <f t="shared" si="143"/>
        <v>0</v>
      </c>
      <c r="O984" s="12"/>
    </row>
    <row r="985" spans="2:15" x14ac:dyDescent="0.2">
      <c r="B985">
        <f t="shared" si="135"/>
        <v>5.1164616883114613</v>
      </c>
      <c r="C985" s="18">
        <f t="shared" si="140"/>
        <v>0.62936576713478742</v>
      </c>
      <c r="D985" s="2">
        <f t="shared" si="137"/>
        <v>3.2201258354798923</v>
      </c>
      <c r="E985" s="18">
        <f t="shared" si="138"/>
        <v>24.355996815261665</v>
      </c>
      <c r="F985" s="20">
        <f t="shared" si="141"/>
        <v>12.177998407630833</v>
      </c>
      <c r="G985" s="20">
        <f t="shared" si="141"/>
        <v>12.164066779424301</v>
      </c>
      <c r="H985" s="20">
        <f t="shared" si="141"/>
        <v>11.717846659189695</v>
      </c>
      <c r="I985" s="10">
        <f t="shared" si="142"/>
        <v>36.05991184624483</v>
      </c>
      <c r="J985" s="19">
        <f t="shared" si="136"/>
        <v>184.4991574452003</v>
      </c>
      <c r="K985">
        <f t="shared" si="139"/>
        <v>184.4991574452003</v>
      </c>
      <c r="L985" s="5">
        <f t="shared" si="143"/>
        <v>0</v>
      </c>
      <c r="O985" s="12"/>
    </row>
    <row r="986" spans="2:15" x14ac:dyDescent="0.2">
      <c r="B986">
        <f t="shared" si="135"/>
        <v>5.1114616883114614</v>
      </c>
      <c r="C986" s="18">
        <f t="shared" si="140"/>
        <v>0.62939304346020097</v>
      </c>
      <c r="D986" s="2">
        <f t="shared" si="137"/>
        <v>3.2171184285365677</v>
      </c>
      <c r="E986" s="18">
        <f t="shared" si="138"/>
        <v>24.357887868278205</v>
      </c>
      <c r="F986" s="20">
        <f t="shared" si="141"/>
        <v>12.178943934139102</v>
      </c>
      <c r="G986" s="20">
        <f t="shared" si="141"/>
        <v>12.165031623961884</v>
      </c>
      <c r="H986" s="20">
        <f t="shared" si="141"/>
        <v>11.720116403898425</v>
      </c>
      <c r="I986" s="10">
        <f t="shared" si="142"/>
        <v>36.064091961999409</v>
      </c>
      <c r="J986" s="19">
        <f t="shared" si="136"/>
        <v>184.34022438750131</v>
      </c>
      <c r="K986">
        <f t="shared" si="139"/>
        <v>184.34022438750131</v>
      </c>
      <c r="L986" s="5">
        <f t="shared" si="143"/>
        <v>0</v>
      </c>
      <c r="O986" s="12"/>
    </row>
    <row r="987" spans="2:15" x14ac:dyDescent="0.2">
      <c r="B987">
        <f t="shared" si="135"/>
        <v>5.1064616883114615</v>
      </c>
      <c r="C987" s="18">
        <f t="shared" si="140"/>
        <v>0.62942029120029541</v>
      </c>
      <c r="D987" s="2">
        <f t="shared" si="137"/>
        <v>3.2141106028601523</v>
      </c>
      <c r="E987" s="18">
        <f t="shared" si="138"/>
        <v>24.35977777788198</v>
      </c>
      <c r="F987" s="20">
        <f t="shared" si="141"/>
        <v>12.179888888940992</v>
      </c>
      <c r="G987" s="20">
        <f t="shared" si="141"/>
        <v>12.165995842026453</v>
      </c>
      <c r="H987" s="20">
        <f t="shared" si="141"/>
        <v>11.722376113567746</v>
      </c>
      <c r="I987" s="10">
        <f t="shared" si="142"/>
        <v>36.068260844535189</v>
      </c>
      <c r="J987" s="19">
        <f t="shared" si="136"/>
        <v>184.18119216664334</v>
      </c>
      <c r="K987">
        <f t="shared" si="139"/>
        <v>184.18119216664334</v>
      </c>
      <c r="L987" s="5">
        <f t="shared" si="143"/>
        <v>0</v>
      </c>
      <c r="O987" s="12"/>
    </row>
    <row r="988" spans="2:15" x14ac:dyDescent="0.2">
      <c r="B988">
        <f t="shared" si="135"/>
        <v>5.1014616883114616</v>
      </c>
      <c r="C988" s="18">
        <f t="shared" si="140"/>
        <v>0.62944751041492253</v>
      </c>
      <c r="D988" s="2">
        <f t="shared" si="137"/>
        <v>3.2111023591847569</v>
      </c>
      <c r="E988" s="18">
        <f t="shared" si="138"/>
        <v>24.361666546467067</v>
      </c>
      <c r="F988" s="20">
        <f t="shared" si="141"/>
        <v>12.180833273233533</v>
      </c>
      <c r="G988" s="20">
        <f t="shared" si="141"/>
        <v>12.166959435052872</v>
      </c>
      <c r="H988" s="20">
        <f t="shared" si="141"/>
        <v>11.724625907107132</v>
      </c>
      <c r="I988" s="10">
        <f t="shared" si="142"/>
        <v>36.072418615393538</v>
      </c>
      <c r="J988" s="19">
        <f t="shared" si="136"/>
        <v>184.02206157116331</v>
      </c>
      <c r="K988">
        <f t="shared" si="139"/>
        <v>184.02206157116331</v>
      </c>
      <c r="L988" s="5">
        <f t="shared" si="143"/>
        <v>0</v>
      </c>
      <c r="O988" s="12"/>
    </row>
    <row r="989" spans="2:15" x14ac:dyDescent="0.2">
      <c r="B989">
        <f t="shared" si="135"/>
        <v>5.0964616883114617</v>
      </c>
      <c r="C989" s="18">
        <f t="shared" si="140"/>
        <v>0.62947470116374604</v>
      </c>
      <c r="D989" s="2">
        <f t="shared" si="137"/>
        <v>3.208093698242338</v>
      </c>
      <c r="E989" s="18">
        <f t="shared" si="138"/>
        <v>24.36355417642001</v>
      </c>
      <c r="F989" s="20">
        <f t="shared" si="141"/>
        <v>12.181777088210005</v>
      </c>
      <c r="G989" s="20">
        <f t="shared" si="141"/>
        <v>12.167922404470843</v>
      </c>
      <c r="H989" s="20">
        <f t="shared" si="141"/>
        <v>11.72686590128353</v>
      </c>
      <c r="I989" s="10">
        <f t="shared" si="142"/>
        <v>36.07656539396438</v>
      </c>
      <c r="J989" s="19">
        <f t="shared" si="136"/>
        <v>183.86283337620256</v>
      </c>
      <c r="K989">
        <f t="shared" si="139"/>
        <v>183.86283337620256</v>
      </c>
      <c r="L989" s="5">
        <f t="shared" si="143"/>
        <v>0</v>
      </c>
      <c r="O989" s="12"/>
    </row>
    <row r="990" spans="2:15" x14ac:dyDescent="0.2">
      <c r="B990">
        <f t="shared" si="135"/>
        <v>5.0914616883114618</v>
      </c>
      <c r="C990" s="18">
        <f t="shared" si="140"/>
        <v>0.62950186350624249</v>
      </c>
      <c r="D990" s="2">
        <f t="shared" si="137"/>
        <v>3.2050846207627046</v>
      </c>
      <c r="E990" s="18">
        <f t="shared" si="138"/>
        <v>24.365440670119867</v>
      </c>
      <c r="F990" s="20">
        <f t="shared" si="141"/>
        <v>12.182720335059933</v>
      </c>
      <c r="G990" s="20">
        <f t="shared" si="141"/>
        <v>12.168884751704928</v>
      </c>
      <c r="H990" s="20">
        <f t="shared" si="141"/>
        <v>11.729096210772687</v>
      </c>
      <c r="I990" s="10">
        <f t="shared" si="142"/>
        <v>36.080701297537551</v>
      </c>
      <c r="J990" s="19">
        <f t="shared" si="136"/>
        <v>183.70350834382208</v>
      </c>
      <c r="K990">
        <f t="shared" si="139"/>
        <v>183.70350834382208</v>
      </c>
      <c r="L990" s="5">
        <f t="shared" si="143"/>
        <v>0</v>
      </c>
      <c r="O990" s="12"/>
    </row>
    <row r="991" spans="2:15" x14ac:dyDescent="0.2">
      <c r="B991">
        <f t="shared" si="135"/>
        <v>5.0864616883114619</v>
      </c>
      <c r="C991" s="18">
        <f t="shared" si="140"/>
        <v>0.62952899750170277</v>
      </c>
      <c r="D991" s="2">
        <f t="shared" si="137"/>
        <v>3.2020751274735333</v>
      </c>
      <c r="E991" s="18">
        <f t="shared" si="138"/>
        <v>24.36732602993828</v>
      </c>
      <c r="F991" s="20">
        <f t="shared" si="141"/>
        <v>12.18366301496914</v>
      </c>
      <c r="G991" s="20">
        <f t="shared" si="141"/>
        <v>12.169846478174597</v>
      </c>
      <c r="H991" s="20">
        <f t="shared" si="141"/>
        <v>11.731316948208971</v>
      </c>
      <c r="I991" s="10">
        <f t="shared" si="142"/>
        <v>36.084826441352703</v>
      </c>
      <c r="J991" s="19">
        <f t="shared" si="136"/>
        <v>183.54408722330896</v>
      </c>
      <c r="K991">
        <f t="shared" si="139"/>
        <v>183.54408722330896</v>
      </c>
      <c r="L991" s="5">
        <f t="shared" si="143"/>
        <v>0</v>
      </c>
      <c r="O991" s="12"/>
    </row>
    <row r="992" spans="2:15" x14ac:dyDescent="0.2">
      <c r="B992">
        <f t="shared" si="135"/>
        <v>5.0814616883114621</v>
      </c>
      <c r="C992" s="18">
        <f t="shared" si="140"/>
        <v>0.62955610320923172</v>
      </c>
      <c r="D992" s="2">
        <f t="shared" si="137"/>
        <v>3.1990652191003677</v>
      </c>
      <c r="E992" s="18">
        <f t="shared" si="138"/>
        <v>24.369210258239434</v>
      </c>
      <c r="F992" s="20">
        <f t="shared" si="141"/>
        <v>12.184605129119717</v>
      </c>
      <c r="G992" s="20">
        <f t="shared" si="141"/>
        <v>12.170807585294218</v>
      </c>
      <c r="H992" s="20">
        <f t="shared" si="141"/>
        <v>11.733528224233703</v>
      </c>
      <c r="I992" s="10">
        <f t="shared" si="142"/>
        <v>36.088940938647639</v>
      </c>
      <c r="J992" s="19">
        <f t="shared" si="136"/>
        <v>183.38457075147306</v>
      </c>
      <c r="K992">
        <f t="shared" si="139"/>
        <v>183.38457075147306</v>
      </c>
      <c r="L992" s="5">
        <f t="shared" si="143"/>
        <v>0</v>
      </c>
      <c r="O992" s="12"/>
    </row>
    <row r="993" spans="2:15" x14ac:dyDescent="0.2">
      <c r="B993">
        <f t="shared" si="135"/>
        <v>5.0764616883114622</v>
      </c>
      <c r="C993" s="18">
        <f t="shared" si="140"/>
        <v>0.62958318068774988</v>
      </c>
      <c r="D993" s="2">
        <f t="shared" si="137"/>
        <v>3.1960548963666349</v>
      </c>
      <c r="E993" s="18">
        <f t="shared" si="138"/>
        <v>24.371093357380161</v>
      </c>
      <c r="F993" s="20">
        <f t="shared" si="141"/>
        <v>12.185546678690081</v>
      </c>
      <c r="G993" s="20">
        <f t="shared" si="141"/>
        <v>12.171768074473125</v>
      </c>
      <c r="H993" s="20">
        <f t="shared" si="141"/>
        <v>11.735730147542077</v>
      </c>
      <c r="I993" s="10">
        <f t="shared" si="142"/>
        <v>36.09304490070528</v>
      </c>
      <c r="J993" s="19">
        <f t="shared" si="136"/>
        <v>183.22495965293572</v>
      </c>
      <c r="K993">
        <f t="shared" si="139"/>
        <v>183.22495965293572</v>
      </c>
      <c r="L993" s="5">
        <f t="shared" si="143"/>
        <v>0</v>
      </c>
      <c r="O993" s="12"/>
    </row>
    <row r="994" spans="2:15" x14ac:dyDescent="0.2">
      <c r="B994">
        <f t="shared" si="135"/>
        <v>5.0714616883114623</v>
      </c>
      <c r="C994" s="18">
        <f t="shared" si="140"/>
        <v>0.62961022999599392</v>
      </c>
      <c r="D994" s="2">
        <f t="shared" si="137"/>
        <v>3.1930441599936512</v>
      </c>
      <c r="E994" s="18">
        <f t="shared" si="138"/>
        <v>24.372975329709924</v>
      </c>
      <c r="F994" s="20">
        <f t="shared" si="141"/>
        <v>12.186487664854962</v>
      </c>
      <c r="G994" s="20">
        <f t="shared" si="141"/>
        <v>12.172727947115604</v>
      </c>
      <c r="H994" s="20">
        <f t="shared" si="141"/>
        <v>11.737922824928688</v>
      </c>
      <c r="I994" s="10">
        <f t="shared" si="142"/>
        <v>36.097138436899257</v>
      </c>
      <c r="J994" s="19">
        <f t="shared" si="136"/>
        <v>183.06525464040968</v>
      </c>
      <c r="K994">
        <f t="shared" si="139"/>
        <v>183.06525464040968</v>
      </c>
      <c r="L994" s="5">
        <f t="shared" si="143"/>
        <v>0</v>
      </c>
      <c r="O994" s="12"/>
    </row>
    <row r="995" spans="2:15" x14ac:dyDescent="0.2">
      <c r="B995">
        <f t="shared" si="135"/>
        <v>5.0664616883114624</v>
      </c>
      <c r="C995" s="18">
        <f t="shared" si="140"/>
        <v>0.62963725119251723</v>
      </c>
      <c r="D995" s="2">
        <f t="shared" si="137"/>
        <v>3.1900330107006294</v>
      </c>
      <c r="E995" s="18">
        <f t="shared" si="138"/>
        <v>24.374856177570855</v>
      </c>
      <c r="F995" s="20">
        <f t="shared" si="141"/>
        <v>12.187428088785428</v>
      </c>
      <c r="G995" s="20">
        <f t="shared" si="141"/>
        <v>12.173687204620947</v>
      </c>
      <c r="H995" s="20">
        <f t="shared" si="141"/>
        <v>11.740106361331751</v>
      </c>
      <c r="I995" s="10">
        <f t="shared" si="142"/>
        <v>36.101221654738126</v>
      </c>
      <c r="J995" s="19">
        <f t="shared" si="136"/>
        <v>182.90545641497084</v>
      </c>
      <c r="K995">
        <f t="shared" si="139"/>
        <v>182.90545641497084</v>
      </c>
      <c r="L995" s="5">
        <f t="shared" si="143"/>
        <v>0</v>
      </c>
      <c r="O995" s="12"/>
    </row>
    <row r="996" spans="2:15" x14ac:dyDescent="0.2">
      <c r="B996">
        <f t="shared" si="135"/>
        <v>5.0614616883114625</v>
      </c>
      <c r="C996" s="18">
        <f t="shared" si="140"/>
        <v>0.62966424433569079</v>
      </c>
      <c r="D996" s="2">
        <f t="shared" si="137"/>
        <v>3.1870214492046869</v>
      </c>
      <c r="E996" s="18">
        <f t="shared" si="138"/>
        <v>24.376735903297799</v>
      </c>
      <c r="F996" s="20">
        <f t="shared" si="141"/>
        <v>12.1883679516489</v>
      </c>
      <c r="G996" s="20">
        <f t="shared" si="141"/>
        <v>12.174645848383463</v>
      </c>
      <c r="H996" s="20">
        <f t="shared" si="141"/>
        <v>11.742280859876045</v>
      </c>
      <c r="I996" s="10">
        <f t="shared" si="142"/>
        <v>36.105294659908409</v>
      </c>
      <c r="J996" s="19">
        <f t="shared" si="136"/>
        <v>182.74556566632285</v>
      </c>
      <c r="K996">
        <f t="shared" si="139"/>
        <v>182.74556566632285</v>
      </c>
      <c r="L996" s="5">
        <f t="shared" si="143"/>
        <v>0</v>
      </c>
      <c r="O996" s="12"/>
    </row>
    <row r="997" spans="2:15" x14ac:dyDescent="0.2">
      <c r="B997">
        <f t="shared" si="135"/>
        <v>5.0564616883114626</v>
      </c>
      <c r="C997" s="18">
        <f t="shared" si="140"/>
        <v>0.62969120948370405</v>
      </c>
      <c r="D997" s="2">
        <f t="shared" si="137"/>
        <v>3.1840094762208571</v>
      </c>
      <c r="E997" s="18">
        <f t="shared" si="138"/>
        <v>24.378614509218327</v>
      </c>
      <c r="F997" s="20">
        <f t="shared" si="141"/>
        <v>12.189307254609165</v>
      </c>
      <c r="G997" s="20">
        <f t="shared" si="141"/>
        <v>12.175603879792504</v>
      </c>
      <c r="H997" s="20">
        <f t="shared" si="141"/>
        <v>11.744446421914606</v>
      </c>
      <c r="I997" s="10">
        <f t="shared" si="142"/>
        <v>36.109357556316276</v>
      </c>
      <c r="J997" s="19">
        <f t="shared" si="136"/>
        <v>182.58558307305327</v>
      </c>
      <c r="K997">
        <f t="shared" si="139"/>
        <v>182.58558307305327</v>
      </c>
      <c r="L997" s="5">
        <f t="shared" si="143"/>
        <v>0</v>
      </c>
      <c r="O997" s="12"/>
    </row>
    <row r="998" spans="2:15" x14ac:dyDescent="0.2">
      <c r="B998">
        <f t="shared" ref="B998:B1061" si="144">B997-$C$16</f>
        <v>5.0514616883114627</v>
      </c>
      <c r="C998" s="18">
        <f t="shared" si="140"/>
        <v>0.62971814669456572</v>
      </c>
      <c r="D998" s="2">
        <f t="shared" si="137"/>
        <v>3.1809970924620963</v>
      </c>
      <c r="E998" s="18">
        <f t="shared" si="138"/>
        <v>24.380491997652793</v>
      </c>
      <c r="F998" s="20">
        <f t="shared" si="141"/>
        <v>12.190245998826398</v>
      </c>
      <c r="G998" s="20">
        <f t="shared" si="141"/>
        <v>12.176561300232494</v>
      </c>
      <c r="H998" s="20">
        <f t="shared" si="141"/>
        <v>11.746603147069235</v>
      </c>
      <c r="I998" s="10">
        <f t="shared" si="142"/>
        <v>36.113410446128128</v>
      </c>
      <c r="J998" s="19">
        <f t="shared" si="136"/>
        <v>182.4255093028832</v>
      </c>
      <c r="K998">
        <f t="shared" si="139"/>
        <v>182.4255093028832</v>
      </c>
      <c r="L998" s="5">
        <f t="shared" si="143"/>
        <v>0</v>
      </c>
      <c r="O998" s="12"/>
    </row>
    <row r="999" spans="2:15" x14ac:dyDescent="0.2">
      <c r="B999">
        <f t="shared" si="144"/>
        <v>5.0464616883114628</v>
      </c>
      <c r="C999" s="18">
        <f t="shared" si="140"/>
        <v>0.6297450560261042</v>
      </c>
      <c r="D999" s="2">
        <f t="shared" si="137"/>
        <v>3.1779842986392906</v>
      </c>
      <c r="E999" s="18">
        <f t="shared" si="138"/>
        <v>24.382368370914335</v>
      </c>
      <c r="F999" s="20">
        <f t="shared" si="141"/>
        <v>12.191184185457168</v>
      </c>
      <c r="G999" s="20">
        <f t="shared" si="141"/>
        <v>12.177518111082955</v>
      </c>
      <c r="H999" s="20">
        <f t="shared" si="141"/>
        <v>11.748751133269852</v>
      </c>
      <c r="I999" s="10">
        <f t="shared" si="142"/>
        <v>36.11745342980997</v>
      </c>
      <c r="J999" s="19">
        <f t="shared" si="136"/>
        <v>182.26534501290945</v>
      </c>
      <c r="K999">
        <f t="shared" si="139"/>
        <v>182.26534501290945</v>
      </c>
      <c r="L999" s="5">
        <f t="shared" si="143"/>
        <v>0</v>
      </c>
      <c r="O999" s="12"/>
    </row>
    <row r="1000" spans="2:15" x14ac:dyDescent="0.2">
      <c r="B1000">
        <f t="shared" si="144"/>
        <v>5.0414616883114629</v>
      </c>
      <c r="C1000" s="18">
        <f t="shared" si="140"/>
        <v>0.62977193753596861</v>
      </c>
      <c r="D1000" s="2">
        <f t="shared" si="137"/>
        <v>3.1749710954612653</v>
      </c>
      <c r="E1000" s="18">
        <f t="shared" si="138"/>
        <v>24.384243631308912</v>
      </c>
      <c r="F1000" s="20">
        <f t="shared" si="141"/>
        <v>12.192121815654458</v>
      </c>
      <c r="G1000" s="20">
        <f t="shared" si="141"/>
        <v>12.178474313718525</v>
      </c>
      <c r="H1000" s="20">
        <f t="shared" si="141"/>
        <v>11.750890476792755</v>
      </c>
      <c r="I1000" s="10">
        <f t="shared" si="142"/>
        <v>36.121486606165739</v>
      </c>
      <c r="J1000" s="19">
        <f t="shared" si="136"/>
        <v>182.10509084984022</v>
      </c>
      <c r="K1000">
        <f t="shared" si="139"/>
        <v>182.10509084984022</v>
      </c>
      <c r="L1000" s="5">
        <f t="shared" si="143"/>
        <v>0</v>
      </c>
      <c r="O1000" s="12"/>
    </row>
    <row r="1001" spans="2:15" x14ac:dyDescent="0.2">
      <c r="B1001">
        <f t="shared" si="144"/>
        <v>5.036461688311463</v>
      </c>
      <c r="C1001" s="18">
        <f t="shared" si="140"/>
        <v>0.62979879128162941</v>
      </c>
      <c r="D1001" s="2">
        <f t="shared" si="137"/>
        <v>3.1719574836347939</v>
      </c>
      <c r="E1001" s="18">
        <f t="shared" si="138"/>
        <v>24.386117781135344</v>
      </c>
      <c r="F1001" s="20">
        <f t="shared" si="141"/>
        <v>12.193058890567672</v>
      </c>
      <c r="G1001" s="20">
        <f t="shared" si="141"/>
        <v>12.179429909508981</v>
      </c>
      <c r="H1001" s="20">
        <f t="shared" si="141"/>
        <v>11.753021272297756</v>
      </c>
      <c r="I1001" s="10">
        <f t="shared" si="142"/>
        <v>36.125510072374411</v>
      </c>
      <c r="J1001" s="19">
        <f t="shared" si="136"/>
        <v>181.94474745022359</v>
      </c>
      <c r="K1001">
        <f t="shared" si="139"/>
        <v>181.94474745022359</v>
      </c>
      <c r="L1001" s="5">
        <f t="shared" si="143"/>
        <v>0</v>
      </c>
      <c r="O1001" s="12"/>
    </row>
    <row r="1002" spans="2:15" x14ac:dyDescent="0.2">
      <c r="B1002">
        <f t="shared" si="144"/>
        <v>5.0314616883114631</v>
      </c>
      <c r="C1002" s="18">
        <f t="shared" si="140"/>
        <v>0.62982561732037923</v>
      </c>
      <c r="D1002" s="2">
        <f t="shared" si="137"/>
        <v>3.1689434638646046</v>
      </c>
      <c r="E1002" s="18">
        <f t="shared" si="138"/>
        <v>24.387990822685339</v>
      </c>
      <c r="F1002" s="20">
        <f t="shared" si="141"/>
        <v>12.193995411342669</v>
      </c>
      <c r="G1002" s="20">
        <f t="shared" si="141"/>
        <v>12.180384899819281</v>
      </c>
      <c r="H1002" s="20">
        <f t="shared" si="141"/>
        <v>11.755143612864352</v>
      </c>
      <c r="I1002" s="10">
        <f t="shared" si="142"/>
        <v>36.129523924026302</v>
      </c>
      <c r="J1002" s="19">
        <f t="shared" si="136"/>
        <v>181.78431544067078</v>
      </c>
      <c r="K1002">
        <f t="shared" si="139"/>
        <v>181.78431544067078</v>
      </c>
      <c r="L1002" s="5">
        <f t="shared" si="143"/>
        <v>0</v>
      </c>
      <c r="O1002" s="12"/>
    </row>
    <row r="1003" spans="2:15" x14ac:dyDescent="0.2">
      <c r="B1003">
        <f t="shared" si="144"/>
        <v>5.0264616883114632</v>
      </c>
      <c r="C1003" s="18">
        <f t="shared" si="140"/>
        <v>0.62985241570933359</v>
      </c>
      <c r="D1003" s="2">
        <f t="shared" si="137"/>
        <v>3.1659290368533903</v>
      </c>
      <c r="E1003" s="18">
        <f t="shared" si="138"/>
        <v>24.38986275824351</v>
      </c>
      <c r="F1003" s="20">
        <f t="shared" si="141"/>
        <v>12.194931379121755</v>
      </c>
      <c r="G1003" s="20">
        <f t="shared" si="141"/>
        <v>12.181339286009562</v>
      </c>
      <c r="H1003" s="20">
        <f t="shared" si="141"/>
        <v>11.757257590026811</v>
      </c>
      <c r="I1003" s="10">
        <f t="shared" si="142"/>
        <v>36.133528255158126</v>
      </c>
      <c r="J1003" s="19">
        <f t="shared" si="136"/>
        <v>181.62379543807208</v>
      </c>
      <c r="K1003">
        <f t="shared" si="139"/>
        <v>181.62379543807208</v>
      </c>
      <c r="L1003" s="5">
        <f t="shared" si="143"/>
        <v>0</v>
      </c>
      <c r="O1003" s="12"/>
    </row>
    <row r="1004" spans="2:15" x14ac:dyDescent="0.2">
      <c r="B1004">
        <f t="shared" si="144"/>
        <v>5.0214616883114633</v>
      </c>
      <c r="C1004" s="18">
        <f t="shared" si="140"/>
        <v>0.6298791865054314</v>
      </c>
      <c r="D1004" s="2">
        <f t="shared" si="137"/>
        <v>3.1629142033018147</v>
      </c>
      <c r="E1004" s="18">
        <f t="shared" si="138"/>
        <v>24.391733590087419</v>
      </c>
      <c r="F1004" s="20">
        <f t="shared" si="141"/>
        <v>12.195866795043711</v>
      </c>
      <c r="G1004" s="20">
        <f t="shared" si="141"/>
        <v>12.182293069435188</v>
      </c>
      <c r="H1004" s="20">
        <f t="shared" si="141"/>
        <v>11.759363293808345</v>
      </c>
      <c r="I1004" s="10">
        <f t="shared" si="142"/>
        <v>36.137523158287244</v>
      </c>
      <c r="J1004" s="19">
        <f t="shared" si="136"/>
        <v>181.46318804980768</v>
      </c>
      <c r="K1004">
        <f t="shared" si="139"/>
        <v>181.46318804980768</v>
      </c>
      <c r="L1004" s="5">
        <f t="shared" si="143"/>
        <v>0</v>
      </c>
      <c r="O1004" s="12"/>
    </row>
    <row r="1005" spans="2:15" x14ac:dyDescent="0.2">
      <c r="B1005">
        <f t="shared" si="144"/>
        <v>5.0164616883114634</v>
      </c>
      <c r="C1005" s="18">
        <f t="shared" si="140"/>
        <v>0.62990592976543591</v>
      </c>
      <c r="D1005" s="2">
        <f t="shared" si="137"/>
        <v>3.1598989639085207</v>
      </c>
      <c r="E1005" s="18">
        <f t="shared" si="138"/>
        <v>24.393603320487603</v>
      </c>
      <c r="F1005" s="20">
        <f t="shared" si="141"/>
        <v>12.196801660243802</v>
      </c>
      <c r="G1005" s="20">
        <f t="shared" si="141"/>
        <v>12.183246251446752</v>
      </c>
      <c r="H1005" s="20">
        <f t="shared" si="141"/>
        <v>11.761460812754324</v>
      </c>
      <c r="I1005" s="10">
        <f t="shared" si="142"/>
        <v>36.141508724444876</v>
      </c>
      <c r="J1005" s="19">
        <f t="shared" si="136"/>
        <v>181.30249387395222</v>
      </c>
      <c r="K1005">
        <f t="shared" si="139"/>
        <v>181.30249387395222</v>
      </c>
      <c r="L1005" s="5">
        <f t="shared" si="143"/>
        <v>0</v>
      </c>
      <c r="O1005" s="12"/>
    </row>
    <row r="1006" spans="2:15" x14ac:dyDescent="0.2">
      <c r="B1006">
        <f t="shared" si="144"/>
        <v>5.0114616883114635</v>
      </c>
      <c r="C1006" s="18">
        <f t="shared" si="140"/>
        <v>0.62993264554593564</v>
      </c>
      <c r="D1006" s="2">
        <f t="shared" si="137"/>
        <v>3.1568833193701415</v>
      </c>
      <c r="E1006" s="18">
        <f t="shared" si="138"/>
        <v>24.395471951707592</v>
      </c>
      <c r="F1006" s="20">
        <f t="shared" si="141"/>
        <v>12.197735975853796</v>
      </c>
      <c r="G1006" s="20">
        <f t="shared" si="141"/>
        <v>12.184198833390116</v>
      </c>
      <c r="H1006" s="20">
        <f t="shared" si="141"/>
        <v>11.76355023396458</v>
      </c>
      <c r="I1006" s="10">
        <f t="shared" si="142"/>
        <v>36.145485043208495</v>
      </c>
      <c r="J1006" s="19">
        <f t="shared" si="136"/>
        <v>181.14171349947441</v>
      </c>
      <c r="K1006">
        <f t="shared" si="139"/>
        <v>181.14171349947441</v>
      </c>
      <c r="L1006" s="5">
        <f t="shared" si="143"/>
        <v>0</v>
      </c>
      <c r="O1006" s="12"/>
    </row>
    <row r="1007" spans="2:15" x14ac:dyDescent="0.2">
      <c r="B1007">
        <f t="shared" si="144"/>
        <v>5.0064616883114637</v>
      </c>
      <c r="C1007" s="18">
        <f t="shared" si="140"/>
        <v>0.62995933390334446</v>
      </c>
      <c r="D1007" s="2">
        <f t="shared" si="137"/>
        <v>3.1538672703813031</v>
      </c>
      <c r="E1007" s="18">
        <f t="shared" si="138"/>
        <v>24.397339486003947</v>
      </c>
      <c r="F1007" s="20">
        <f t="shared" si="141"/>
        <v>12.198669743001972</v>
      </c>
      <c r="G1007" s="20">
        <f t="shared" si="141"/>
        <v>12.185150816606427</v>
      </c>
      <c r="H1007" s="20">
        <f t="shared" si="141"/>
        <v>11.765631643124824</v>
      </c>
      <c r="I1007" s="10">
        <f t="shared" si="142"/>
        <v>36.149452202733222</v>
      </c>
      <c r="J1007" s="19">
        <f t="shared" si="136"/>
        <v>180.98084750643034</v>
      </c>
      <c r="K1007">
        <f t="shared" si="139"/>
        <v>180.98084750643034</v>
      </c>
      <c r="L1007" s="5">
        <f t="shared" si="143"/>
        <v>0</v>
      </c>
      <c r="O1007" s="12"/>
    </row>
    <row r="1008" spans="2:15" x14ac:dyDescent="0.2">
      <c r="B1008">
        <f t="shared" si="144"/>
        <v>5.0014616883114638</v>
      </c>
      <c r="C1008" s="18">
        <f t="shared" si="140"/>
        <v>0.62998599489390306</v>
      </c>
      <c r="D1008" s="2">
        <f t="shared" si="137"/>
        <v>3.1508508176346375</v>
      </c>
      <c r="E1008" s="18">
        <f t="shared" si="138"/>
        <v>24.399205925626287</v>
      </c>
      <c r="F1008" s="20">
        <f t="shared" si="141"/>
        <v>12.199602962813145</v>
      </c>
      <c r="G1008" s="20">
        <f t="shared" si="141"/>
        <v>12.186102202432146</v>
      </c>
      <c r="H1008" s="20">
        <f t="shared" si="141"/>
        <v>11.767705124537239</v>
      </c>
      <c r="I1008" s="10">
        <f t="shared" si="142"/>
        <v>36.153410289782528</v>
      </c>
      <c r="J1008" s="19">
        <f t="shared" si="136"/>
        <v>180.81989646615276</v>
      </c>
      <c r="K1008">
        <f t="shared" si="139"/>
        <v>180.81989646615276</v>
      </c>
      <c r="L1008" s="5">
        <f t="shared" si="143"/>
        <v>0</v>
      </c>
      <c r="O1008" s="12"/>
    </row>
    <row r="1009" spans="2:15" x14ac:dyDescent="0.2">
      <c r="B1009">
        <f t="shared" si="144"/>
        <v>4.9964616883114639</v>
      </c>
      <c r="C1009" s="18">
        <f t="shared" si="140"/>
        <v>0.63001262857367901</v>
      </c>
      <c r="D1009" s="2">
        <f t="shared" si="137"/>
        <v>3.1478339618207873</v>
      </c>
      <c r="E1009" s="18">
        <f t="shared" si="138"/>
        <v>24.401071272817326</v>
      </c>
      <c r="F1009" s="20">
        <f t="shared" si="141"/>
        <v>12.200535636408663</v>
      </c>
      <c r="G1009" s="20">
        <f t="shared" si="141"/>
        <v>12.187052992199058</v>
      </c>
      <c r="H1009" s="20">
        <f t="shared" si="141"/>
        <v>11.769770761150223</v>
      </c>
      <c r="I1009" s="10">
        <f t="shared" si="142"/>
        <v>36.157359389757943</v>
      </c>
      <c r="J1009" s="19">
        <f t="shared" si="136"/>
        <v>180.65886094143434</v>
      </c>
      <c r="K1009">
        <f t="shared" si="139"/>
        <v>180.65886094143434</v>
      </c>
      <c r="L1009" s="5">
        <f t="shared" si="143"/>
        <v>0</v>
      </c>
      <c r="O1009" s="12"/>
    </row>
    <row r="1010" spans="2:15" x14ac:dyDescent="0.2">
      <c r="B1010">
        <f t="shared" si="144"/>
        <v>4.991461688311464</v>
      </c>
      <c r="C1010" s="18">
        <f t="shared" si="140"/>
        <v>0.63003923499856807</v>
      </c>
      <c r="D1010" s="2">
        <f t="shared" si="137"/>
        <v>3.1448167036284156</v>
      </c>
      <c r="E1010" s="18">
        <f t="shared" si="138"/>
        <v>24.402935529812886</v>
      </c>
      <c r="F1010" s="20">
        <f t="shared" si="141"/>
        <v>12.201467764906445</v>
      </c>
      <c r="G1010" s="20">
        <f t="shared" si="141"/>
        <v>12.188003187234317</v>
      </c>
      <c r="H1010" s="20">
        <f t="shared" si="141"/>
        <v>11.771828634587356</v>
      </c>
      <c r="I1010" s="10">
        <f t="shared" si="142"/>
        <v>36.16129958672812</v>
      </c>
      <c r="J1010" s="19">
        <f t="shared" si="136"/>
        <v>180.49774148670659</v>
      </c>
      <c r="K1010">
        <f t="shared" si="139"/>
        <v>180.49774148670659</v>
      </c>
      <c r="L1010" s="5">
        <f t="shared" si="143"/>
        <v>0</v>
      </c>
      <c r="O1010" s="12"/>
    </row>
    <row r="1011" spans="2:15" x14ac:dyDescent="0.2">
      <c r="B1011">
        <f t="shared" si="144"/>
        <v>4.9864616883114641</v>
      </c>
      <c r="C1011" s="18">
        <f t="shared" si="140"/>
        <v>0.63006581422429409</v>
      </c>
      <c r="D1011" s="2">
        <f t="shared" si="137"/>
        <v>3.1417990437442107</v>
      </c>
      <c r="E1011" s="18">
        <f t="shared" si="138"/>
        <v>24.40479869884193</v>
      </c>
      <c r="F1011" s="20">
        <f t="shared" si="141"/>
        <v>12.202399349420963</v>
      </c>
      <c r="G1011" s="20">
        <f t="shared" si="141"/>
        <v>12.188952788860439</v>
      </c>
      <c r="H1011" s="20">
        <f t="shared" si="141"/>
        <v>11.773878825175574</v>
      </c>
      <c r="I1011" s="10">
        <f t="shared" si="142"/>
        <v>36.165230963456978</v>
      </c>
      <c r="J1011" s="19">
        <f t="shared" si="136"/>
        <v>180.33653864821372</v>
      </c>
      <c r="K1011">
        <f t="shared" si="139"/>
        <v>180.33653864821372</v>
      </c>
      <c r="L1011" s="5">
        <f t="shared" si="143"/>
        <v>0</v>
      </c>
      <c r="O1011" s="12"/>
    </row>
    <row r="1012" spans="2:15" x14ac:dyDescent="0.2">
      <c r="B1012">
        <f t="shared" si="144"/>
        <v>4.9814616883114642</v>
      </c>
      <c r="C1012" s="18">
        <f t="shared" si="140"/>
        <v>0.63009236630641074</v>
      </c>
      <c r="D1012" s="2">
        <f t="shared" si="137"/>
        <v>3.1387809828528983</v>
      </c>
      <c r="E1012" s="18">
        <f t="shared" si="138"/>
        <v>24.406660782126597</v>
      </c>
      <c r="F1012" s="20">
        <f t="shared" si="141"/>
        <v>12.203330391063297</v>
      </c>
      <c r="G1012" s="20">
        <f t="shared" si="141"/>
        <v>12.189901798395356</v>
      </c>
      <c r="H1012" s="20">
        <f t="shared" si="141"/>
        <v>11.775921411972625</v>
      </c>
      <c r="I1012" s="10">
        <f t="shared" si="142"/>
        <v>36.169153601431276</v>
      </c>
      <c r="J1012" s="19">
        <f t="shared" si="136"/>
        <v>180.17525296418253</v>
      </c>
      <c r="K1012">
        <f t="shared" si="139"/>
        <v>180.17525296418253</v>
      </c>
      <c r="L1012" s="5">
        <f t="shared" si="143"/>
        <v>0</v>
      </c>
      <c r="O1012" s="12"/>
    </row>
    <row r="1013" spans="2:15" x14ac:dyDescent="0.2">
      <c r="B1013">
        <f t="shared" si="144"/>
        <v>4.9764616883114643</v>
      </c>
      <c r="C1013" s="18">
        <f t="shared" si="140"/>
        <v>0.63011889130030141</v>
      </c>
      <c r="D1013" s="2">
        <f t="shared" si="137"/>
        <v>3.135762521637246</v>
      </c>
      <c r="E1013" s="18">
        <f t="shared" si="138"/>
        <v>24.408521781882225</v>
      </c>
      <c r="F1013" s="20">
        <f t="shared" si="141"/>
        <v>12.204260890941109</v>
      </c>
      <c r="G1013" s="20">
        <f t="shared" si="141"/>
        <v>12.190850217152418</v>
      </c>
      <c r="H1013" s="20">
        <f t="shared" si="141"/>
        <v>11.777956472793779</v>
      </c>
      <c r="I1013" s="10">
        <f t="shared" si="142"/>
        <v>36.173067580887306</v>
      </c>
      <c r="J1013" s="19">
        <f t="shared" si="136"/>
        <v>180.01388496498714</v>
      </c>
      <c r="K1013">
        <f t="shared" si="139"/>
        <v>180.01388496498714</v>
      </c>
      <c r="L1013" s="5">
        <f t="shared" si="143"/>
        <v>0</v>
      </c>
      <c r="O1013" s="12"/>
    </row>
    <row r="1014" spans="2:15" x14ac:dyDescent="0.2">
      <c r="B1014">
        <f t="shared" si="144"/>
        <v>4.9714616883114644</v>
      </c>
      <c r="C1014" s="18">
        <f t="shared" si="140"/>
        <v>0.63014538926118002</v>
      </c>
      <c r="D1014" s="2">
        <f t="shared" si="137"/>
        <v>3.132743660778071</v>
      </c>
      <c r="E1014" s="18">
        <f t="shared" si="138"/>
        <v>24.410381700317366</v>
      </c>
      <c r="F1014" s="20">
        <f t="shared" si="141"/>
        <v>12.205190850158683</v>
      </c>
      <c r="G1014" s="20">
        <f t="shared" si="141"/>
        <v>12.19179804644042</v>
      </c>
      <c r="H1014" s="20">
        <f t="shared" si="141"/>
        <v>11.779984084237846</v>
      </c>
      <c r="I1014" s="10">
        <f t="shared" si="142"/>
        <v>36.17697298083695</v>
      </c>
      <c r="J1014" s="19">
        <f t="shared" si="136"/>
        <v>179.85243517330989</v>
      </c>
      <c r="K1014">
        <f t="shared" si="139"/>
        <v>179.85243517330989</v>
      </c>
      <c r="L1014" s="5">
        <f t="shared" si="143"/>
        <v>0</v>
      </c>
      <c r="O1014" s="12"/>
    </row>
    <row r="1015" spans="2:15" x14ac:dyDescent="0.2">
      <c r="B1015">
        <f t="shared" si="144"/>
        <v>4.9664616883114645</v>
      </c>
      <c r="C1015" s="18">
        <f t="shared" si="140"/>
        <v>0.63017186024409211</v>
      </c>
      <c r="D1015" s="2">
        <f t="shared" si="137"/>
        <v>3.1297244009542498</v>
      </c>
      <c r="E1015" s="18">
        <f t="shared" si="138"/>
        <v>24.412240539633849</v>
      </c>
      <c r="F1015" s="20">
        <f t="shared" si="141"/>
        <v>12.206120269816925</v>
      </c>
      <c r="G1015" s="20">
        <f t="shared" si="141"/>
        <v>12.192745287563628</v>
      </c>
      <c r="H1015" s="20">
        <f t="shared" si="141"/>
        <v>11.78200432171252</v>
      </c>
      <c r="I1015" s="10">
        <f t="shared" si="142"/>
        <v>36.180869879093073</v>
      </c>
      <c r="J1015" s="19">
        <f t="shared" si="136"/>
        <v>179.690904104298</v>
      </c>
      <c r="K1015">
        <f t="shared" si="139"/>
        <v>179.690904104298</v>
      </c>
      <c r="L1015" s="5">
        <f t="shared" si="143"/>
        <v>0</v>
      </c>
      <c r="O1015" s="12"/>
    </row>
    <row r="1016" spans="2:15" x14ac:dyDescent="0.2">
      <c r="B1016">
        <f t="shared" si="144"/>
        <v>4.9614616883114646</v>
      </c>
      <c r="C1016" s="18">
        <f t="shared" si="140"/>
        <v>0.6301983043039151</v>
      </c>
      <c r="D1016" s="2">
        <f t="shared" si="137"/>
        <v>3.1267047428427248</v>
      </c>
      <c r="E1016" s="18">
        <f t="shared" si="138"/>
        <v>24.414098302026769</v>
      </c>
      <c r="F1016" s="20">
        <f t="shared" si="141"/>
        <v>12.207049151013386</v>
      </c>
      <c r="G1016" s="20">
        <f t="shared" si="141"/>
        <v>12.193691941821797</v>
      </c>
      <c r="H1016" s="20">
        <f t="shared" si="141"/>
        <v>11.784017259459061</v>
      </c>
      <c r="I1016" s="10">
        <f t="shared" si="142"/>
        <v>36.184758352294246</v>
      </c>
      <c r="J1016" s="19">
        <f t="shared" si="136"/>
        <v>179.52929226571618</v>
      </c>
      <c r="K1016">
        <f t="shared" si="139"/>
        <v>179.52929226571618</v>
      </c>
      <c r="L1016" s="5">
        <f t="shared" si="143"/>
        <v>0</v>
      </c>
      <c r="O1016" s="12"/>
    </row>
    <row r="1017" spans="2:15" x14ac:dyDescent="0.2">
      <c r="B1017">
        <f t="shared" si="144"/>
        <v>4.9564616883114647</v>
      </c>
      <c r="C1017" s="18">
        <f t="shared" si="140"/>
        <v>0.63022472149535935</v>
      </c>
      <c r="D1017" s="2">
        <f t="shared" si="137"/>
        <v>3.1236846871185113</v>
      </c>
      <c r="E1017" s="18">
        <f t="shared" si="138"/>
        <v>24.41595498968454</v>
      </c>
      <c r="F1017" s="20">
        <f t="shared" si="141"/>
        <v>12.207977494842268</v>
      </c>
      <c r="G1017" s="20">
        <f t="shared" si="141"/>
        <v>12.194638010510193</v>
      </c>
      <c r="H1017" s="20">
        <f t="shared" si="141"/>
        <v>11.786022970576335</v>
      </c>
      <c r="I1017" s="10">
        <f t="shared" si="142"/>
        <v>36.188638475928798</v>
      </c>
      <c r="J1017" s="19">
        <f t="shared" si="136"/>
        <v>179.36760015809529</v>
      </c>
      <c r="K1017">
        <f t="shared" si="139"/>
        <v>179.36760015809529</v>
      </c>
      <c r="L1017" s="5">
        <f t="shared" si="143"/>
        <v>0</v>
      </c>
      <c r="O1017" s="12"/>
    </row>
    <row r="1018" spans="2:15" x14ac:dyDescent="0.2">
      <c r="B1018">
        <f t="shared" si="144"/>
        <v>4.9514616883114648</v>
      </c>
      <c r="C1018" s="18">
        <f t="shared" si="140"/>
        <v>0.63025111187296812</v>
      </c>
      <c r="D1018" s="2">
        <f t="shared" si="137"/>
        <v>3.1206642344547046</v>
      </c>
      <c r="E1018" s="18">
        <f t="shared" si="138"/>
        <v>24.41781060478889</v>
      </c>
      <c r="F1018" s="20">
        <f t="shared" si="141"/>
        <v>12.208905302394445</v>
      </c>
      <c r="G1018" s="20">
        <f t="shared" si="141"/>
        <v>12.195583494919617</v>
      </c>
      <c r="H1018" s="20">
        <f t="shared" si="141"/>
        <v>11.788021527044254</v>
      </c>
      <c r="I1018" s="10">
        <f t="shared" si="142"/>
        <v>36.192510324358317</v>
      </c>
      <c r="J1018" s="19">
        <f t="shared" si="136"/>
        <v>179.20582827487735</v>
      </c>
      <c r="K1018">
        <f t="shared" si="139"/>
        <v>179.20582827487735</v>
      </c>
      <c r="L1018" s="5">
        <f t="shared" si="143"/>
        <v>0</v>
      </c>
      <c r="O1018" s="12"/>
    </row>
    <row r="1019" spans="2:15" x14ac:dyDescent="0.2">
      <c r="B1019">
        <f t="shared" si="144"/>
        <v>4.9464616883114649</v>
      </c>
      <c r="C1019" s="18">
        <f t="shared" si="140"/>
        <v>0.63027747549111934</v>
      </c>
      <c r="D1019" s="2">
        <f t="shared" si="137"/>
        <v>3.1176433855224901</v>
      </c>
      <c r="E1019" s="18">
        <f t="shared" si="138"/>
        <v>24.419665149514937</v>
      </c>
      <c r="F1019" s="20">
        <f t="shared" si="141"/>
        <v>12.209832574757471</v>
      </c>
      <c r="G1019" s="20">
        <f t="shared" si="141"/>
        <v>12.196528396336433</v>
      </c>
      <c r="H1019" s="20">
        <f t="shared" si="141"/>
        <v>11.790012999746605</v>
      </c>
      <c r="I1019" s="10">
        <f t="shared" si="142"/>
        <v>36.196373970840511</v>
      </c>
      <c r="J1019" s="19">
        <f t="shared" si="136"/>
        <v>179.04397710255691</v>
      </c>
      <c r="K1019">
        <f t="shared" si="139"/>
        <v>179.04397710255691</v>
      </c>
      <c r="L1019" s="5">
        <f t="shared" si="143"/>
        <v>0</v>
      </c>
      <c r="O1019" s="12"/>
    </row>
    <row r="1020" spans="2:15" x14ac:dyDescent="0.2">
      <c r="B1020">
        <f t="shared" si="144"/>
        <v>4.941461688311465</v>
      </c>
      <c r="C1020" s="18">
        <f t="shared" si="140"/>
        <v>0.63030381240402544</v>
      </c>
      <c r="D1020" s="2">
        <f t="shared" si="137"/>
        <v>3.1146221409911483</v>
      </c>
      <c r="E1020" s="18">
        <f t="shared" si="138"/>
        <v>24.421518626031183</v>
      </c>
      <c r="F1020" s="20">
        <f t="shared" si="141"/>
        <v>12.210759313015592</v>
      </c>
      <c r="G1020" s="20">
        <f t="shared" si="141"/>
        <v>12.197472716042567</v>
      </c>
      <c r="H1020" s="20">
        <f t="shared" si="141"/>
        <v>11.791997458493292</v>
      </c>
      <c r="I1020" s="10">
        <f t="shared" si="142"/>
        <v>36.200229487551454</v>
      </c>
      <c r="J1020" s="19">
        <f t="shared" si="136"/>
        <v>178.8820471208185</v>
      </c>
      <c r="K1020">
        <f t="shared" si="139"/>
        <v>178.8820471208185</v>
      </c>
      <c r="L1020" s="5">
        <f t="shared" si="143"/>
        <v>0</v>
      </c>
      <c r="O1020" s="12"/>
    </row>
    <row r="1021" spans="2:15" x14ac:dyDescent="0.2">
      <c r="B1021">
        <f t="shared" si="144"/>
        <v>4.9364616883114651</v>
      </c>
      <c r="C1021" s="18">
        <f t="shared" si="140"/>
        <v>0.63033012266573407</v>
      </c>
      <c r="D1021" s="2">
        <f t="shared" si="137"/>
        <v>3.1116005015280623</v>
      </c>
      <c r="E1021" s="18">
        <f t="shared" si="138"/>
        <v>24.423371036499528</v>
      </c>
      <c r="F1021" s="20">
        <f t="shared" si="141"/>
        <v>12.211685518249766</v>
      </c>
      <c r="G1021" s="20">
        <f t="shared" si="141"/>
        <v>12.198416455315558</v>
      </c>
      <c r="H1021" s="20">
        <f t="shared" si="141"/>
        <v>11.793974972042037</v>
      </c>
      <c r="I1021" s="10">
        <f t="shared" si="142"/>
        <v>36.204076945607362</v>
      </c>
      <c r="J1021" s="19">
        <f t="shared" si="136"/>
        <v>178.7200388026711</v>
      </c>
      <c r="K1021">
        <f t="shared" si="139"/>
        <v>178.7200388026711</v>
      </c>
      <c r="L1021" s="5">
        <f t="shared" si="143"/>
        <v>0</v>
      </c>
      <c r="O1021" s="12"/>
    </row>
    <row r="1022" spans="2:15" x14ac:dyDescent="0.2">
      <c r="B1022">
        <f t="shared" si="144"/>
        <v>4.9314616883114653</v>
      </c>
      <c r="C1022" s="18">
        <f t="shared" si="140"/>
        <v>0.63035640633012946</v>
      </c>
      <c r="D1022" s="2">
        <f t="shared" si="137"/>
        <v>3.1085784677987283</v>
      </c>
      <c r="E1022" s="18">
        <f t="shared" si="138"/>
        <v>24.425222383075344</v>
      </c>
      <c r="F1022" s="20">
        <f t="shared" si="141"/>
        <v>12.212611191537674</v>
      </c>
      <c r="G1022" s="20">
        <f t="shared" si="141"/>
        <v>12.199359615428559</v>
      </c>
      <c r="H1022" s="20">
        <f t="shared" si="141"/>
        <v>11.795945608119514</v>
      </c>
      <c r="I1022" s="10">
        <f t="shared" si="142"/>
        <v>36.207916415085748</v>
      </c>
      <c r="J1022" s="19">
        <f t="shared" si="136"/>
        <v>178.55795261457919</v>
      </c>
      <c r="K1022">
        <f t="shared" si="139"/>
        <v>178.55795261457919</v>
      </c>
      <c r="L1022" s="5">
        <f t="shared" si="143"/>
        <v>0</v>
      </c>
      <c r="O1022" s="12"/>
    </row>
    <row r="1023" spans="2:15" x14ac:dyDescent="0.2">
      <c r="B1023">
        <f t="shared" si="144"/>
        <v>4.9264616883114654</v>
      </c>
      <c r="C1023" s="18">
        <f t="shared" si="140"/>
        <v>0.63038266345093219</v>
      </c>
      <c r="D1023" s="2">
        <f t="shared" si="137"/>
        <v>3.1055560404667575</v>
      </c>
      <c r="E1023" s="18">
        <f t="shared" si="138"/>
        <v>24.427072667907453</v>
      </c>
      <c r="F1023" s="20">
        <f t="shared" si="141"/>
        <v>12.213536333953728</v>
      </c>
      <c r="G1023" s="20">
        <f t="shared" si="141"/>
        <v>12.200302197650364</v>
      </c>
      <c r="H1023" s="20">
        <f t="shared" si="141"/>
        <v>11.797909433441971</v>
      </c>
      <c r="I1023" s="10">
        <f t="shared" si="142"/>
        <v>36.211747965046065</v>
      </c>
      <c r="J1023" s="19">
        <f t="shared" si="136"/>
        <v>178.3957890165901</v>
      </c>
      <c r="K1023">
        <f t="shared" si="139"/>
        <v>178.3957890165901</v>
      </c>
      <c r="L1023" s="5">
        <f t="shared" si="143"/>
        <v>0</v>
      </c>
      <c r="O1023" s="12"/>
    </row>
    <row r="1024" spans="2:15" x14ac:dyDescent="0.2">
      <c r="B1024">
        <f t="shared" si="144"/>
        <v>4.9214616883114655</v>
      </c>
      <c r="C1024" s="18">
        <f t="shared" si="140"/>
        <v>0.63040889408170031</v>
      </c>
      <c r="D1024" s="2">
        <f t="shared" si="137"/>
        <v>3.1025332201938887</v>
      </c>
      <c r="E1024" s="18">
        <f t="shared" si="138"/>
        <v>24.428921893138174</v>
      </c>
      <c r="F1024" s="20">
        <f t="shared" si="141"/>
        <v>12.214460946569089</v>
      </c>
      <c r="G1024" s="20">
        <f t="shared" si="141"/>
        <v>12.201244203245428</v>
      </c>
      <c r="H1024" s="20">
        <f t="shared" si="141"/>
        <v>11.799866513735333</v>
      </c>
      <c r="I1024" s="10">
        <f t="shared" si="142"/>
        <v>36.215571663549852</v>
      </c>
      <c r="J1024" s="19">
        <f t="shared" si="136"/>
        <v>178.23354846245891</v>
      </c>
      <c r="K1024">
        <f t="shared" si="139"/>
        <v>178.23354846245891</v>
      </c>
      <c r="L1024" s="5">
        <f t="shared" si="143"/>
        <v>0</v>
      </c>
      <c r="O1024" s="12"/>
    </row>
    <row r="1025" spans="2:15" x14ac:dyDescent="0.2">
      <c r="B1025">
        <f t="shared" si="144"/>
        <v>4.9164616883114656</v>
      </c>
      <c r="C1025" s="18">
        <f t="shared" si="140"/>
        <v>0.63043509827582989</v>
      </c>
      <c r="D1025" s="2">
        <f t="shared" si="137"/>
        <v>3.0995100076399913</v>
      </c>
      <c r="E1025" s="18">
        <f t="shared" si="138"/>
        <v>24.43077006090336</v>
      </c>
      <c r="F1025" s="20">
        <f t="shared" si="141"/>
        <v>12.215385030451682</v>
      </c>
      <c r="G1025" s="20">
        <f t="shared" si="141"/>
        <v>12.20218563347389</v>
      </c>
      <c r="H1025" s="20">
        <f t="shared" si="141"/>
        <v>11.801816913754795</v>
      </c>
      <c r="I1025" s="10">
        <f t="shared" si="142"/>
        <v>36.219387577680365</v>
      </c>
      <c r="J1025" s="19">
        <f t="shared" si="136"/>
        <v>178.07123139976974</v>
      </c>
      <c r="K1025">
        <f t="shared" si="139"/>
        <v>178.07123139976974</v>
      </c>
      <c r="L1025" s="5">
        <f t="shared" si="143"/>
        <v>0</v>
      </c>
      <c r="O1025" s="12"/>
    </row>
    <row r="1026" spans="2:15" x14ac:dyDescent="0.2">
      <c r="B1026">
        <f t="shared" si="144"/>
        <v>4.9114616883114657</v>
      </c>
      <c r="C1026" s="18">
        <f t="shared" si="140"/>
        <v>0.630461276086556</v>
      </c>
      <c r="D1026" s="2">
        <f t="shared" si="137"/>
        <v>3.0964864034630772</v>
      </c>
      <c r="E1026" s="18">
        <f t="shared" si="138"/>
        <v>24.432617173332403</v>
      </c>
      <c r="F1026" s="20">
        <f t="shared" si="141"/>
        <v>12.216308586666205</v>
      </c>
      <c r="G1026" s="20">
        <f t="shared" si="141"/>
        <v>12.203126489591597</v>
      </c>
      <c r="H1026" s="20">
        <f t="shared" si="141"/>
        <v>11.80376069730395</v>
      </c>
      <c r="I1026" s="10">
        <f t="shared" si="142"/>
        <v>36.223195773561756</v>
      </c>
      <c r="J1026" s="19">
        <f t="shared" si="136"/>
        <v>177.90883827005436</v>
      </c>
      <c r="K1026">
        <f t="shared" si="139"/>
        <v>177.90883827005436</v>
      </c>
      <c r="L1026" s="5">
        <f t="shared" si="143"/>
        <v>0</v>
      </c>
      <c r="O1026" s="12"/>
    </row>
    <row r="1027" spans="2:15" x14ac:dyDescent="0.2">
      <c r="B1027">
        <f t="shared" si="144"/>
        <v>4.9064616883114658</v>
      </c>
      <c r="C1027" s="18">
        <f t="shared" si="140"/>
        <v>0.63048742756695286</v>
      </c>
      <c r="D1027" s="2">
        <f t="shared" si="137"/>
        <v>3.0934624083193047</v>
      </c>
      <c r="E1027" s="18">
        <f t="shared" si="138"/>
        <v>24.434463232548282</v>
      </c>
      <c r="F1027" s="20">
        <f t="shared" si="141"/>
        <v>12.217231616274141</v>
      </c>
      <c r="G1027" s="20">
        <f t="shared" si="141"/>
        <v>12.204066772850112</v>
      </c>
      <c r="H1027" s="20">
        <f t="shared" si="141"/>
        <v>11.805697927253442</v>
      </c>
      <c r="I1027" s="10">
        <f t="shared" si="142"/>
        <v>36.226996316377694</v>
      </c>
      <c r="J1027" s="19">
        <f t="shared" si="136"/>
        <v>177.74636950890775</v>
      </c>
      <c r="K1027">
        <f t="shared" si="139"/>
        <v>177.74636950890775</v>
      </c>
      <c r="L1027" s="5">
        <f t="shared" si="143"/>
        <v>0</v>
      </c>
      <c r="O1027" s="12"/>
    </row>
    <row r="1028" spans="2:15" x14ac:dyDescent="0.2">
      <c r="B1028">
        <f t="shared" si="144"/>
        <v>4.9014616883114659</v>
      </c>
      <c r="C1028" s="18">
        <f t="shared" si="140"/>
        <v>0.63051355276993459</v>
      </c>
      <c r="D1028" s="2">
        <f t="shared" si="137"/>
        <v>3.0904380228629842</v>
      </c>
      <c r="E1028" s="18">
        <f t="shared" si="138"/>
        <v>24.43630824066755</v>
      </c>
      <c r="F1028" s="20">
        <f t="shared" si="141"/>
        <v>12.218154120333775</v>
      </c>
      <c r="G1028" s="20">
        <f t="shared" si="141"/>
        <v>12.205006484496744</v>
      </c>
      <c r="H1028" s="20">
        <f t="shared" si="141"/>
        <v>11.807628665559159</v>
      </c>
      <c r="I1028" s="10">
        <f t="shared" si="142"/>
        <v>36.230789270389678</v>
      </c>
      <c r="J1028" s="19">
        <f t="shared" si="136"/>
        <v>177.58382554610114</v>
      </c>
      <c r="K1028">
        <f t="shared" si="139"/>
        <v>177.58382554610114</v>
      </c>
      <c r="L1028" s="5">
        <f t="shared" si="143"/>
        <v>0</v>
      </c>
      <c r="O1028" s="12"/>
    </row>
    <row r="1029" spans="2:15" x14ac:dyDescent="0.2">
      <c r="B1029">
        <f t="shared" si="144"/>
        <v>4.896461688311466</v>
      </c>
      <c r="C1029" s="18">
        <f t="shared" si="140"/>
        <v>0.63053965174825621</v>
      </c>
      <c r="D1029" s="2">
        <f t="shared" si="137"/>
        <v>3.0874132477465905</v>
      </c>
      <c r="E1029" s="18">
        <f t="shared" si="138"/>
        <v>24.438152199800417</v>
      </c>
      <c r="F1029" s="20">
        <f t="shared" si="141"/>
        <v>12.219076099900208</v>
      </c>
      <c r="G1029" s="20">
        <f t="shared" si="141"/>
        <v>12.205945625774573</v>
      </c>
      <c r="H1029" s="20">
        <f t="shared" si="141"/>
        <v>11.809552973279988</v>
      </c>
      <c r="I1029" s="10">
        <f t="shared" si="142"/>
        <v>36.234574698954773</v>
      </c>
      <c r="J1029" s="19">
        <f t="shared" si="136"/>
        <v>177.42120680569201</v>
      </c>
      <c r="K1029">
        <f t="shared" si="139"/>
        <v>177.42120680569201</v>
      </c>
      <c r="L1029" s="5">
        <f t="shared" si="143"/>
        <v>0</v>
      </c>
      <c r="O1029" s="12"/>
    </row>
    <row r="1030" spans="2:15" x14ac:dyDescent="0.2">
      <c r="B1030">
        <f t="shared" si="144"/>
        <v>4.8914616883114661</v>
      </c>
      <c r="C1030" s="18">
        <f t="shared" si="140"/>
        <v>0.63056572455451387</v>
      </c>
      <c r="D1030" s="2">
        <f t="shared" si="137"/>
        <v>3.0843880836207651</v>
      </c>
      <c r="E1030" s="18">
        <f t="shared" si="138"/>
        <v>24.439995112050717</v>
      </c>
      <c r="F1030" s="20">
        <f t="shared" si="141"/>
        <v>12.21999755602536</v>
      </c>
      <c r="G1030" s="20">
        <f t="shared" si="141"/>
        <v>12.206884197922456</v>
      </c>
      <c r="H1030" s="20">
        <f t="shared" si="141"/>
        <v>11.811470910595141</v>
      </c>
      <c r="I1030" s="10">
        <f t="shared" si="142"/>
        <v>36.238352664542958</v>
      </c>
      <c r="J1030" s="19">
        <f t="shared" si="136"/>
        <v>177.25851370613162</v>
      </c>
      <c r="K1030">
        <f t="shared" si="139"/>
        <v>177.25851370613162</v>
      </c>
      <c r="L1030" s="5">
        <f t="shared" si="143"/>
        <v>0</v>
      </c>
      <c r="O1030" s="12"/>
    </row>
    <row r="1031" spans="2:15" x14ac:dyDescent="0.2">
      <c r="B1031">
        <f t="shared" si="144"/>
        <v>4.8864616883114662</v>
      </c>
      <c r="C1031" s="18">
        <f t="shared" si="140"/>
        <v>0.63059177124114574</v>
      </c>
      <c r="D1031" s="2">
        <f t="shared" si="137"/>
        <v>3.0813625311343267</v>
      </c>
      <c r="E1031" s="18">
        <f t="shared" si="138"/>
        <v>24.441836979515994</v>
      </c>
      <c r="F1031" s="20">
        <f t="shared" si="141"/>
        <v>12.220918489758001</v>
      </c>
      <c r="G1031" s="20">
        <f t="shared" si="141"/>
        <v>12.207822202175064</v>
      </c>
      <c r="H1031" s="20">
        <f t="shared" si="141"/>
        <v>11.813382536821059</v>
      </c>
      <c r="I1031" s="10">
        <f t="shared" si="142"/>
        <v>36.242123228754124</v>
      </c>
      <c r="J1031" s="19">
        <f t="shared" si="136"/>
        <v>177.09574666037008</v>
      </c>
      <c r="K1031">
        <f t="shared" si="139"/>
        <v>177.09574666037008</v>
      </c>
      <c r="L1031" s="5">
        <f t="shared" si="143"/>
        <v>0</v>
      </c>
      <c r="O1031" s="12"/>
    </row>
    <row r="1032" spans="2:15" x14ac:dyDescent="0.2">
      <c r="B1032">
        <f t="shared" si="144"/>
        <v>4.8814616883114663</v>
      </c>
      <c r="C1032" s="18">
        <f t="shared" si="140"/>
        <v>0.63061779186043254</v>
      </c>
      <c r="D1032" s="2">
        <f t="shared" si="137"/>
        <v>3.0783365909342759</v>
      </c>
      <c r="E1032" s="18">
        <f t="shared" si="138"/>
        <v>24.443677804287468</v>
      </c>
      <c r="F1032" s="20">
        <f t="shared" si="141"/>
        <v>12.221838902143734</v>
      </c>
      <c r="G1032" s="20">
        <f t="shared" si="141"/>
        <v>12.208759639762881</v>
      </c>
      <c r="H1032" s="20">
        <f t="shared" si="141"/>
        <v>11.815287910427925</v>
      </c>
      <c r="I1032" s="10">
        <f t="shared" si="142"/>
        <v>36.245886452334538</v>
      </c>
      <c r="J1032" s="19">
        <f t="shared" si="136"/>
        <v>176.93290607595867</v>
      </c>
      <c r="K1032">
        <f t="shared" si="139"/>
        <v>176.93290607595867</v>
      </c>
      <c r="L1032" s="5">
        <f t="shared" si="143"/>
        <v>0</v>
      </c>
      <c r="O1032" s="12"/>
    </row>
    <row r="1033" spans="2:15" x14ac:dyDescent="0.2">
      <c r="B1033">
        <f t="shared" si="144"/>
        <v>4.8764616883114664</v>
      </c>
      <c r="C1033" s="18">
        <f t="shared" si="140"/>
        <v>0.63064378646449804</v>
      </c>
      <c r="D1033" s="2">
        <f t="shared" si="137"/>
        <v>3.0753102636658021</v>
      </c>
      <c r="E1033" s="18">
        <f t="shared" si="138"/>
        <v>24.445517588450087</v>
      </c>
      <c r="F1033" s="20">
        <f t="shared" si="141"/>
        <v>12.222758794225046</v>
      </c>
      <c r="G1033" s="20">
        <f t="shared" si="141"/>
        <v>12.209696511912247</v>
      </c>
      <c r="H1033" s="20">
        <f t="shared" si="141"/>
        <v>11.817187089055768</v>
      </c>
      <c r="I1033" s="10">
        <f t="shared" si="142"/>
        <v>36.249642395193064</v>
      </c>
      <c r="J1033" s="19">
        <f t="shared" si="136"/>
        <v>176.76999235515007</v>
      </c>
      <c r="K1033">
        <f t="shared" si="139"/>
        <v>176.76999235515007</v>
      </c>
      <c r="L1033" s="5">
        <f t="shared" si="143"/>
        <v>0</v>
      </c>
      <c r="O1033" s="12"/>
    </row>
    <row r="1034" spans="2:15" x14ac:dyDescent="0.2">
      <c r="B1034">
        <f t="shared" si="144"/>
        <v>4.8714616883114665</v>
      </c>
      <c r="C1034" s="18">
        <f t="shared" si="140"/>
        <v>0.63066975510530998</v>
      </c>
      <c r="D1034" s="2">
        <f t="shared" si="137"/>
        <v>3.0722835499722927</v>
      </c>
      <c r="E1034" s="18">
        <f t="shared" si="138"/>
        <v>24.447356334082567</v>
      </c>
      <c r="F1034" s="20">
        <f t="shared" si="141"/>
        <v>12.223678167041282</v>
      </c>
      <c r="G1034" s="20">
        <f t="shared" si="141"/>
        <v>12.210632819845356</v>
      </c>
      <c r="H1034" s="20">
        <f t="shared" si="141"/>
        <v>11.819080129530189</v>
      </c>
      <c r="I1034" s="10">
        <f t="shared" si="142"/>
        <v>36.253391116416822</v>
      </c>
      <c r="J1034" s="19">
        <f t="shared" si="136"/>
        <v>176.60700589499581</v>
      </c>
      <c r="K1034">
        <f t="shared" si="139"/>
        <v>176.60700589499581</v>
      </c>
      <c r="L1034" s="5">
        <f t="shared" si="143"/>
        <v>0</v>
      </c>
      <c r="O1034" s="12"/>
    </row>
    <row r="1035" spans="2:15" x14ac:dyDescent="0.2">
      <c r="B1035">
        <f t="shared" si="144"/>
        <v>4.8664616883114666</v>
      </c>
      <c r="C1035" s="18">
        <f t="shared" si="140"/>
        <v>0.6306956978346806</v>
      </c>
      <c r="D1035" s="2">
        <f t="shared" si="137"/>
        <v>3.0692564504953386</v>
      </c>
      <c r="E1035" s="18">
        <f t="shared" si="138"/>
        <v>24.449194043257386</v>
      </c>
      <c r="F1035" s="20">
        <f t="shared" si="141"/>
        <v>12.224597021628696</v>
      </c>
      <c r="G1035" s="20">
        <f t="shared" si="141"/>
        <v>12.211568564780302</v>
      </c>
      <c r="H1035" s="20">
        <f t="shared" si="141"/>
        <v>11.820967087877728</v>
      </c>
      <c r="I1035" s="10">
        <f t="shared" si="142"/>
        <v>36.257132674286723</v>
      </c>
      <c r="J1035" s="19">
        <f t="shared" si="136"/>
        <v>176.44394708744221</v>
      </c>
      <c r="K1035">
        <f t="shared" si="139"/>
        <v>176.44394708744221</v>
      </c>
      <c r="L1035" s="5">
        <f t="shared" si="143"/>
        <v>0</v>
      </c>
      <c r="O1035" s="12"/>
    </row>
    <row r="1036" spans="2:15" x14ac:dyDescent="0.2">
      <c r="B1036">
        <f t="shared" si="144"/>
        <v>4.8614616883114667</v>
      </c>
      <c r="C1036" s="18">
        <f t="shared" si="140"/>
        <v>0.63072161470426702</v>
      </c>
      <c r="D1036" s="2">
        <f t="shared" si="137"/>
        <v>3.0662289658747404</v>
      </c>
      <c r="E1036" s="18">
        <f t="shared" si="138"/>
        <v>24.451030718040844</v>
      </c>
      <c r="F1036" s="20">
        <f t="shared" si="141"/>
        <v>12.225515359020422</v>
      </c>
      <c r="G1036" s="20">
        <f t="shared" si="141"/>
        <v>12.212503747931057</v>
      </c>
      <c r="H1036" s="20">
        <f t="shared" si="141"/>
        <v>11.822848019340844</v>
      </c>
      <c r="I1036" s="10">
        <f t="shared" si="142"/>
        <v>36.260867126292325</v>
      </c>
      <c r="J1036" s="19">
        <f t="shared" si="136"/>
        <v>176.28081631942285</v>
      </c>
      <c r="K1036">
        <f t="shared" si="139"/>
        <v>176.28081631942285</v>
      </c>
      <c r="L1036" s="5">
        <f t="shared" si="143"/>
        <v>0</v>
      </c>
      <c r="O1036" s="12"/>
    </row>
    <row r="1037" spans="2:15" x14ac:dyDescent="0.2">
      <c r="B1037">
        <f t="shared" si="144"/>
        <v>4.8564616883114669</v>
      </c>
      <c r="C1037" s="18">
        <f t="shared" si="140"/>
        <v>0.63074750576557193</v>
      </c>
      <c r="D1037" s="2">
        <f t="shared" si="137"/>
        <v>3.0632010967485162</v>
      </c>
      <c r="E1037" s="18">
        <f t="shared" si="138"/>
        <v>24.45286636049304</v>
      </c>
      <c r="F1037" s="20">
        <f t="shared" si="141"/>
        <v>12.226433180246522</v>
      </c>
      <c r="G1037" s="20">
        <f t="shared" si="141"/>
        <v>12.213438370507541</v>
      </c>
      <c r="H1037" s="20">
        <f t="shared" si="141"/>
        <v>11.824722978392586</v>
      </c>
      <c r="I1037" s="10">
        <f t="shared" si="142"/>
        <v>36.264594529146649</v>
      </c>
      <c r="J1037" s="19">
        <f t="shared" si="136"/>
        <v>176.11761397295032</v>
      </c>
      <c r="K1037">
        <f t="shared" si="139"/>
        <v>176.11761397295032</v>
      </c>
      <c r="L1037" s="5">
        <f t="shared" si="143"/>
        <v>0</v>
      </c>
      <c r="O1037" s="12"/>
    </row>
    <row r="1038" spans="2:15" x14ac:dyDescent="0.2">
      <c r="B1038">
        <f t="shared" si="144"/>
        <v>4.851461688311467</v>
      </c>
      <c r="C1038" s="18">
        <f t="shared" si="140"/>
        <v>0.63077337106994491</v>
      </c>
      <c r="D1038" s="2">
        <f t="shared" si="137"/>
        <v>3.0601728437529103</v>
      </c>
      <c r="E1038" s="18">
        <f t="shared" si="138"/>
        <v>24.454700972667961</v>
      </c>
      <c r="F1038" s="20">
        <f t="shared" si="141"/>
        <v>12.227350486333979</v>
      </c>
      <c r="G1038" s="20">
        <f t="shared" si="141"/>
        <v>12.214372433715601</v>
      </c>
      <c r="H1038" s="20">
        <f t="shared" si="141"/>
        <v>11.826592018750871</v>
      </c>
      <c r="I1038" s="10">
        <f t="shared" si="142"/>
        <v>36.268314938800451</v>
      </c>
      <c r="J1038" s="19">
        <f t="shared" si="136"/>
        <v>175.95434042520483</v>
      </c>
      <c r="K1038">
        <f t="shared" si="139"/>
        <v>175.95434042520483</v>
      </c>
      <c r="L1038" s="5">
        <f t="shared" si="143"/>
        <v>0</v>
      </c>
      <c r="O1038" s="12"/>
    </row>
    <row r="1039" spans="2:15" x14ac:dyDescent="0.2">
      <c r="B1039">
        <f t="shared" si="144"/>
        <v>4.8464616883114671</v>
      </c>
      <c r="C1039" s="18">
        <f t="shared" si="140"/>
        <v>0.63079921066858147</v>
      </c>
      <c r="D1039" s="2">
        <f t="shared" si="137"/>
        <v>3.057144207522394</v>
      </c>
      <c r="E1039" s="18">
        <f t="shared" si="138"/>
        <v>24.456534556613427</v>
      </c>
      <c r="F1039" s="20">
        <f t="shared" si="141"/>
        <v>12.228267278306713</v>
      </c>
      <c r="G1039" s="20">
        <f t="shared" si="141"/>
        <v>12.21530593875705</v>
      </c>
      <c r="H1039" s="20">
        <f t="shared" si="141"/>
        <v>11.828455193392477</v>
      </c>
      <c r="I1039" s="10">
        <f t="shared" si="142"/>
        <v>36.272028410456244</v>
      </c>
      <c r="J1039" s="19">
        <f t="shared" si="136"/>
        <v>175.79099604862125</v>
      </c>
      <c r="K1039">
        <f t="shared" si="139"/>
        <v>175.79099604862125</v>
      </c>
      <c r="L1039" s="5">
        <f t="shared" si="143"/>
        <v>0</v>
      </c>
      <c r="O1039" s="12"/>
    </row>
    <row r="1040" spans="2:15" x14ac:dyDescent="0.2">
      <c r="B1040">
        <f t="shared" si="144"/>
        <v>4.8414616883114672</v>
      </c>
      <c r="C1040" s="18">
        <f t="shared" si="140"/>
        <v>0.63082502461252576</v>
      </c>
      <c r="D1040" s="2">
        <f t="shared" si="137"/>
        <v>3.054115188689682</v>
      </c>
      <c r="E1040" s="18">
        <f t="shared" si="138"/>
        <v>24.4583671143712</v>
      </c>
      <c r="F1040" s="20">
        <f t="shared" si="141"/>
        <v>12.229183557185598</v>
      </c>
      <c r="G1040" s="20">
        <f t="shared" si="141"/>
        <v>12.216238886829677</v>
      </c>
      <c r="H1040" s="20">
        <f t="shared" si="141"/>
        <v>11.830312554566687</v>
      </c>
      <c r="I1040" s="10">
        <f t="shared" si="142"/>
        <v>36.27573499858196</v>
      </c>
      <c r="J1040" s="19">
        <f t="shared" si="136"/>
        <v>175.627581210974</v>
      </c>
      <c r="K1040">
        <f t="shared" si="139"/>
        <v>175.627581210974</v>
      </c>
      <c r="L1040" s="5">
        <f t="shared" si="143"/>
        <v>0</v>
      </c>
      <c r="O1040" s="12"/>
    </row>
    <row r="1041" spans="2:15" x14ac:dyDescent="0.2">
      <c r="B1041">
        <f t="shared" si="144"/>
        <v>4.8364616883114673</v>
      </c>
      <c r="C1041" s="18">
        <f t="shared" si="140"/>
        <v>0.63085081295266909</v>
      </c>
      <c r="D1041" s="2">
        <f t="shared" si="137"/>
        <v>3.0510857878857278</v>
      </c>
      <c r="E1041" s="18">
        <f t="shared" si="138"/>
        <v>24.460198647976927</v>
      </c>
      <c r="F1041" s="20">
        <f t="shared" si="141"/>
        <v>12.230099323988465</v>
      </c>
      <c r="G1041" s="20">
        <f t="shared" si="141"/>
        <v>12.217171279127271</v>
      </c>
      <c r="H1041" s="20">
        <f t="shared" si="141"/>
        <v>11.832164153808632</v>
      </c>
      <c r="I1041" s="10">
        <f t="shared" si="142"/>
        <v>36.279434756924367</v>
      </c>
      <c r="J1041" s="19">
        <f t="shared" si="136"/>
        <v>175.46409627546015</v>
      </c>
      <c r="K1041">
        <f t="shared" si="139"/>
        <v>175.46409627546015</v>
      </c>
      <c r="L1041" s="5">
        <f t="shared" si="143"/>
        <v>0</v>
      </c>
      <c r="O1041" s="12"/>
    </row>
    <row r="1042" spans="2:15" x14ac:dyDescent="0.2">
      <c r="B1042">
        <f t="shared" si="144"/>
        <v>4.8314616883114674</v>
      </c>
      <c r="C1042" s="18">
        <f t="shared" si="140"/>
        <v>0.63087657573975209</v>
      </c>
      <c r="D1042" s="2">
        <f t="shared" si="137"/>
        <v>3.0480560057397401</v>
      </c>
      <c r="E1042" s="18">
        <f t="shared" si="138"/>
        <v>24.462029159460247</v>
      </c>
      <c r="F1042" s="20">
        <f t="shared" si="141"/>
        <v>12.231014579730124</v>
      </c>
      <c r="G1042" s="20">
        <f t="shared" si="141"/>
        <v>12.218103116839645</v>
      </c>
      <c r="H1042" s="20">
        <f t="shared" si="141"/>
        <v>11.834010041952315</v>
      </c>
      <c r="I1042" s="10">
        <f t="shared" si="142"/>
        <v>36.283127738522083</v>
      </c>
      <c r="J1042" s="19">
        <f t="shared" si="136"/>
        <v>175.30054160078055</v>
      </c>
      <c r="K1042">
        <f t="shared" si="139"/>
        <v>175.30054160078055</v>
      </c>
      <c r="L1042" s="5">
        <f t="shared" si="143"/>
        <v>0</v>
      </c>
      <c r="O1042" s="12"/>
    </row>
    <row r="1043" spans="2:15" x14ac:dyDescent="0.2">
      <c r="B1043">
        <f t="shared" si="144"/>
        <v>4.8264616883114675</v>
      </c>
      <c r="C1043" s="18">
        <f t="shared" si="140"/>
        <v>0.63090231302436439</v>
      </c>
      <c r="D1043" s="2">
        <f t="shared" si="137"/>
        <v>3.0450258428791837</v>
      </c>
      <c r="E1043" s="18">
        <f t="shared" si="138"/>
        <v>24.463858650844742</v>
      </c>
      <c r="F1043" s="20">
        <f t="shared" si="141"/>
        <v>12.231929325422371</v>
      </c>
      <c r="G1043" s="20">
        <f t="shared" si="141"/>
        <v>12.219034401152639</v>
      </c>
      <c r="H1043" s="20">
        <f t="shared" si="141"/>
        <v>11.835850269143361</v>
      </c>
      <c r="I1043" s="10">
        <f t="shared" si="142"/>
        <v>36.286813995718376</v>
      </c>
      <c r="J1043" s="19">
        <f t="shared" ref="J1043:J1106" si="145">B1043*I1043</f>
        <v>175.13691754121911</v>
      </c>
      <c r="K1043">
        <f t="shared" si="139"/>
        <v>175.13691754121911</v>
      </c>
      <c r="L1043" s="5">
        <f t="shared" si="143"/>
        <v>0</v>
      </c>
      <c r="O1043" s="12"/>
    </row>
    <row r="1044" spans="2:15" x14ac:dyDescent="0.2">
      <c r="B1044">
        <f t="shared" si="144"/>
        <v>4.8214616883114676</v>
      </c>
      <c r="C1044" s="18">
        <f t="shared" si="140"/>
        <v>0.63092802485694566</v>
      </c>
      <c r="D1044" s="2">
        <f t="shared" ref="D1044:D1107" si="146">B1044*C1044</f>
        <v>3.041995299929789</v>
      </c>
      <c r="E1044" s="18">
        <f t="shared" ref="E1044:E1107" si="147">$E$15*(C1044-(B1044*$C$12))</f>
        <v>24.465687124147991</v>
      </c>
      <c r="F1044" s="20">
        <f t="shared" si="141"/>
        <v>12.232843562073995</v>
      </c>
      <c r="G1044" s="20">
        <f t="shared" si="141"/>
        <v>12.219965133248149</v>
      </c>
      <c r="H1044" s="20">
        <f t="shared" si="141"/>
        <v>11.837684884851459</v>
      </c>
      <c r="I1044" s="10">
        <f t="shared" si="142"/>
        <v>36.290493580173603</v>
      </c>
      <c r="J1044" s="19">
        <f t="shared" si="145"/>
        <v>174.97322444672031</v>
      </c>
      <c r="K1044">
        <f t="shared" ref="K1044:K1107" si="148">IF(I1044&gt;$L$15,J1044,0)</f>
        <v>174.97322444672031</v>
      </c>
      <c r="L1044" s="5">
        <f t="shared" si="143"/>
        <v>0</v>
      </c>
      <c r="O1044" s="12"/>
    </row>
    <row r="1045" spans="2:15" x14ac:dyDescent="0.2">
      <c r="B1045">
        <f t="shared" si="144"/>
        <v>4.8164616883114677</v>
      </c>
      <c r="C1045" s="18">
        <f t="shared" ref="C1045:C1108" si="149">$C$10*LN((-B1045+$C$5)/$C$11)</f>
        <v>0.6309537112877861</v>
      </c>
      <c r="D1045" s="2">
        <f t="shared" si="146"/>
        <v>3.0389643775155566</v>
      </c>
      <c r="E1045" s="18">
        <f t="shared" si="147"/>
        <v>24.467514581381611</v>
      </c>
      <c r="F1045" s="20">
        <f t="shared" ref="F1045:H1108" si="150">IF($B1045&lt;F$17,(F$12*$C$10*LN((-$B1045+F$17)/$C$11))+(($E$14-F$12)*$C$10*LN((-$B1045+$C$5)/$C$11))-$C$12*$E$14*$B1045,-$C$13)</f>
        <v>12.233757290690804</v>
      </c>
      <c r="G1045" s="20">
        <f t="shared" si="150"/>
        <v>12.220895314304148</v>
      </c>
      <c r="H1045" s="20">
        <f t="shared" si="150"/>
        <v>11.839513937882526</v>
      </c>
      <c r="I1045" s="10">
        <f t="shared" ref="I1045:I1108" si="151">F1045+G1045+H1045</f>
        <v>36.294166542877477</v>
      </c>
      <c r="J1045" s="19">
        <f t="shared" si="145"/>
        <v>174.80946266296525</v>
      </c>
      <c r="K1045">
        <f t="shared" si="148"/>
        <v>174.80946266296525</v>
      </c>
      <c r="L1045" s="5">
        <f t="shared" ref="L1045:L1108" si="152">IF(I1045&lt;$L$15,J1045,0)</f>
        <v>0</v>
      </c>
      <c r="O1045" s="12"/>
    </row>
    <row r="1046" spans="2:15" x14ac:dyDescent="0.2">
      <c r="B1046">
        <f t="shared" si="144"/>
        <v>4.8114616883114678</v>
      </c>
      <c r="C1046" s="18">
        <f t="shared" si="149"/>
        <v>0.63097937236702673</v>
      </c>
      <c r="D1046" s="2">
        <f t="shared" si="146"/>
        <v>3.0359330762587646</v>
      </c>
      <c r="E1046" s="18">
        <f t="shared" si="147"/>
        <v>24.469341024551234</v>
      </c>
      <c r="F1046" s="20">
        <f t="shared" si="150"/>
        <v>12.234670512275617</v>
      </c>
      <c r="G1046" s="20">
        <f t="shared" si="150"/>
        <v>12.221824945494694</v>
      </c>
      <c r="H1046" s="20">
        <f t="shared" si="150"/>
        <v>11.841337476390619</v>
      </c>
      <c r="I1046" s="10">
        <f t="shared" si="151"/>
        <v>36.29783293416093</v>
      </c>
      <c r="J1046" s="19">
        <f t="shared" si="145"/>
        <v>174.64563253144556</v>
      </c>
      <c r="K1046">
        <f t="shared" si="148"/>
        <v>174.64563253144556</v>
      </c>
      <c r="L1046" s="5">
        <f t="shared" si="152"/>
        <v>0</v>
      </c>
      <c r="O1046" s="12"/>
    </row>
    <row r="1047" spans="2:15" x14ac:dyDescent="0.2">
      <c r="B1047">
        <f t="shared" si="144"/>
        <v>4.8064616883114679</v>
      </c>
      <c r="C1047" s="18">
        <f t="shared" si="149"/>
        <v>0.63100500814466076</v>
      </c>
      <c r="D1047" s="2">
        <f t="shared" si="146"/>
        <v>3.0329013967799776</v>
      </c>
      <c r="E1047" s="18">
        <f t="shared" si="147"/>
        <v>24.471166455656594</v>
      </c>
      <c r="F1047" s="20">
        <f t="shared" si="150"/>
        <v>12.235583227828297</v>
      </c>
      <c r="G1047" s="20">
        <f t="shared" si="150"/>
        <v>12.222754027989957</v>
      </c>
      <c r="H1047" s="20">
        <f t="shared" si="150"/>
        <v>11.843155547889541</v>
      </c>
      <c r="I1047" s="10">
        <f t="shared" si="151"/>
        <v>36.301492803707795</v>
      </c>
      <c r="J1047" s="19">
        <f t="shared" si="145"/>
        <v>174.48173438953597</v>
      </c>
      <c r="K1047">
        <f t="shared" si="148"/>
        <v>174.48173438953597</v>
      </c>
      <c r="L1047" s="5">
        <f t="shared" si="152"/>
        <v>0</v>
      </c>
      <c r="O1047" s="12"/>
    </row>
    <row r="1048" spans="2:15" x14ac:dyDescent="0.2">
      <c r="B1048">
        <f t="shared" si="144"/>
        <v>4.801461688311468</v>
      </c>
      <c r="C1048" s="18">
        <f t="shared" si="149"/>
        <v>0.63103061867053323</v>
      </c>
      <c r="D1048" s="2">
        <f t="shared" si="146"/>
        <v>3.0298693396980485</v>
      </c>
      <c r="E1048" s="18">
        <f t="shared" si="147"/>
        <v>24.472990876691494</v>
      </c>
      <c r="F1048" s="20">
        <f t="shared" si="150"/>
        <v>12.236495438345747</v>
      </c>
      <c r="G1048" s="20">
        <f t="shared" si="150"/>
        <v>12.22368256295624</v>
      </c>
      <c r="H1048" s="20">
        <f t="shared" si="150"/>
        <v>11.84496819926424</v>
      </c>
      <c r="I1048" s="10">
        <f t="shared" si="151"/>
        <v>36.305146200566227</v>
      </c>
      <c r="J1048" s="19">
        <f t="shared" si="145"/>
        <v>174.31776857056539</v>
      </c>
      <c r="K1048">
        <f t="shared" si="148"/>
        <v>174.31776857056539</v>
      </c>
      <c r="L1048" s="5">
        <f t="shared" si="152"/>
        <v>0</v>
      </c>
      <c r="O1048" s="12"/>
    </row>
    <row r="1049" spans="2:15" x14ac:dyDescent="0.2">
      <c r="B1049">
        <f t="shared" si="144"/>
        <v>4.7964616883114681</v>
      </c>
      <c r="C1049" s="18">
        <f t="shared" si="149"/>
        <v>0.63105620399434226</v>
      </c>
      <c r="D1049" s="2">
        <f t="shared" si="146"/>
        <v>3.026836905630129</v>
      </c>
      <c r="E1049" s="18">
        <f t="shared" si="147"/>
        <v>24.474814289643856</v>
      </c>
      <c r="F1049" s="20">
        <f t="shared" si="150"/>
        <v>12.237407144821928</v>
      </c>
      <c r="G1049" s="20">
        <f t="shared" si="150"/>
        <v>12.22461055155598</v>
      </c>
      <c r="H1049" s="20">
        <f t="shared" si="150"/>
        <v>11.8467754767819</v>
      </c>
      <c r="I1049" s="10">
        <f t="shared" si="151"/>
        <v>36.308793173159806</v>
      </c>
      <c r="J1049" s="19">
        <f t="shared" si="145"/>
        <v>174.153735403886</v>
      </c>
      <c r="K1049">
        <f t="shared" si="148"/>
        <v>174.153735403886</v>
      </c>
      <c r="L1049" s="5">
        <f t="shared" si="152"/>
        <v>0</v>
      </c>
      <c r="O1049" s="12"/>
    </row>
    <row r="1050" spans="2:15" x14ac:dyDescent="0.2">
      <c r="B1050">
        <f t="shared" si="144"/>
        <v>4.7914616883114682</v>
      </c>
      <c r="C1050" s="18">
        <f t="shared" si="149"/>
        <v>0.63108176416563921</v>
      </c>
      <c r="D1050" s="2">
        <f t="shared" si="146"/>
        <v>3.0238040951916734</v>
      </c>
      <c r="E1050" s="18">
        <f t="shared" si="147"/>
        <v>24.476636696495735</v>
      </c>
      <c r="F1050" s="20">
        <f t="shared" si="150"/>
        <v>12.238318348247867</v>
      </c>
      <c r="G1050" s="20">
        <f t="shared" si="150"/>
        <v>12.225537994947782</v>
      </c>
      <c r="H1050" s="20">
        <f t="shared" si="150"/>
        <v>11.848577426102839</v>
      </c>
      <c r="I1050" s="10">
        <f t="shared" si="151"/>
        <v>36.312433769298494</v>
      </c>
      <c r="J1050" s="19">
        <f t="shared" si="145"/>
        <v>173.98963521494133</v>
      </c>
      <c r="K1050">
        <f t="shared" si="148"/>
        <v>173.98963521494133</v>
      </c>
      <c r="L1050" s="5">
        <f t="shared" si="152"/>
        <v>0</v>
      </c>
      <c r="O1050" s="12"/>
    </row>
    <row r="1051" spans="2:15" x14ac:dyDescent="0.2">
      <c r="B1051">
        <f t="shared" si="144"/>
        <v>4.7864616883114683</v>
      </c>
      <c r="C1051" s="18">
        <f t="shared" si="149"/>
        <v>0.63110729923382969</v>
      </c>
      <c r="D1051" s="2">
        <f t="shared" si="146"/>
        <v>3.0207709089964476</v>
      </c>
      <c r="E1051" s="18">
        <f t="shared" si="147"/>
        <v>24.478458099223353</v>
      </c>
      <c r="F1051" s="20">
        <f t="shared" si="150"/>
        <v>12.239229049611676</v>
      </c>
      <c r="G1051" s="20">
        <f t="shared" si="150"/>
        <v>12.226464894286433</v>
      </c>
      <c r="H1051" s="20">
        <f t="shared" si="150"/>
        <v>11.850374092291132</v>
      </c>
      <c r="I1051" s="10">
        <f t="shared" si="151"/>
        <v>36.316068036189243</v>
      </c>
      <c r="J1051" s="19">
        <f t="shared" si="145"/>
        <v>173.82546832533251</v>
      </c>
      <c r="K1051">
        <f t="shared" si="148"/>
        <v>173.82546832533251</v>
      </c>
      <c r="L1051" s="5">
        <f t="shared" si="152"/>
        <v>0</v>
      </c>
      <c r="O1051" s="12"/>
    </row>
    <row r="1052" spans="2:15" x14ac:dyDescent="0.2">
      <c r="B1052">
        <f t="shared" si="144"/>
        <v>4.7814616883114684</v>
      </c>
      <c r="C1052" s="18">
        <f t="shared" si="149"/>
        <v>0.63113280924817372</v>
      </c>
      <c r="D1052" s="2">
        <f t="shared" si="146"/>
        <v>3.0177373476565328</v>
      </c>
      <c r="E1052" s="18">
        <f t="shared" si="147"/>
        <v>24.480278499797112</v>
      </c>
      <c r="F1052" s="20">
        <f t="shared" si="150"/>
        <v>12.240139249898558</v>
      </c>
      <c r="G1052" s="20">
        <f t="shared" si="150"/>
        <v>12.227391250722919</v>
      </c>
      <c r="H1052" s="20">
        <f t="shared" si="150"/>
        <v>11.852165519825022</v>
      </c>
      <c r="I1052" s="10">
        <f t="shared" si="151"/>
        <v>36.3196960204465</v>
      </c>
      <c r="J1052" s="19">
        <f t="shared" si="145"/>
        <v>173.66123505288346</v>
      </c>
      <c r="K1052">
        <f t="shared" si="148"/>
        <v>173.66123505288346</v>
      </c>
      <c r="L1052" s="5">
        <f t="shared" si="152"/>
        <v>0</v>
      </c>
      <c r="O1052" s="12"/>
    </row>
    <row r="1053" spans="2:15" x14ac:dyDescent="0.2">
      <c r="B1053">
        <f t="shared" si="144"/>
        <v>4.7764616883114686</v>
      </c>
      <c r="C1053" s="18">
        <f t="shared" si="149"/>
        <v>0.63115829425778647</v>
      </c>
      <c r="D1053" s="2">
        <f t="shared" si="146"/>
        <v>3.0147034117823335</v>
      </c>
      <c r="E1053" s="18">
        <f t="shared" si="147"/>
        <v>24.482097900181621</v>
      </c>
      <c r="F1053" s="20">
        <f t="shared" si="150"/>
        <v>12.241048950090814</v>
      </c>
      <c r="G1053" s="20">
        <f t="shared" si="150"/>
        <v>12.228317065404438</v>
      </c>
      <c r="H1053" s="20">
        <f t="shared" si="150"/>
        <v>11.853951752607086</v>
      </c>
      <c r="I1053" s="10">
        <f t="shared" si="151"/>
        <v>36.323317768102342</v>
      </c>
      <c r="J1053" s="19">
        <f t="shared" si="145"/>
        <v>173.49693571170408</v>
      </c>
      <c r="K1053">
        <f t="shared" si="148"/>
        <v>173.49693571170408</v>
      </c>
      <c r="L1053" s="5">
        <f t="shared" si="152"/>
        <v>0</v>
      </c>
      <c r="O1053" s="12"/>
    </row>
    <row r="1054" spans="2:15" x14ac:dyDescent="0.2">
      <c r="B1054">
        <f t="shared" si="144"/>
        <v>4.7714616883114687</v>
      </c>
      <c r="C1054" s="18">
        <f t="shared" si="149"/>
        <v>0.63118375431163898</v>
      </c>
      <c r="D1054" s="2">
        <f t="shared" si="146"/>
        <v>3.0116691019825841</v>
      </c>
      <c r="E1054" s="18">
        <f t="shared" si="147"/>
        <v>24.483916302335725</v>
      </c>
      <c r="F1054" s="20">
        <f t="shared" si="150"/>
        <v>12.241958151167863</v>
      </c>
      <c r="G1054" s="20">
        <f t="shared" si="150"/>
        <v>12.229242339474421</v>
      </c>
      <c r="H1054" s="20">
        <f t="shared" si="150"/>
        <v>11.85573283397421</v>
      </c>
      <c r="I1054" s="10">
        <f t="shared" si="151"/>
        <v>36.32693332461649</v>
      </c>
      <c r="J1054" s="19">
        <f t="shared" si="145"/>
        <v>173.33257061225277</v>
      </c>
      <c r="K1054">
        <f t="shared" si="148"/>
        <v>173.33257061225277</v>
      </c>
      <c r="L1054" s="5">
        <f t="shared" si="152"/>
        <v>0</v>
      </c>
      <c r="O1054" s="12"/>
    </row>
    <row r="1055" spans="2:15" x14ac:dyDescent="0.2">
      <c r="B1055">
        <f t="shared" si="144"/>
        <v>4.7664616883114688</v>
      </c>
      <c r="C1055" s="18">
        <f t="shared" si="149"/>
        <v>0.6312091894585582</v>
      </c>
      <c r="D1055" s="2">
        <f t="shared" si="146"/>
        <v>3.0086344188643532</v>
      </c>
      <c r="E1055" s="18">
        <f t="shared" si="147"/>
        <v>24.485733708212493</v>
      </c>
      <c r="F1055" s="20">
        <f t="shared" si="150"/>
        <v>12.242866854106245</v>
      </c>
      <c r="G1055" s="20">
        <f t="shared" si="150"/>
        <v>12.230167074072549</v>
      </c>
      <c r="H1055" s="20">
        <f t="shared" si="150"/>
        <v>11.857508806707317</v>
      </c>
      <c r="I1055" s="10">
        <f t="shared" si="151"/>
        <v>36.330542734886109</v>
      </c>
      <c r="J1055" s="19">
        <f t="shared" si="145"/>
        <v>173.1681400613972</v>
      </c>
      <c r="K1055">
        <f t="shared" si="148"/>
        <v>173.1681400613972</v>
      </c>
      <c r="L1055" s="5">
        <f t="shared" si="152"/>
        <v>0</v>
      </c>
      <c r="O1055" s="12"/>
    </row>
    <row r="1056" spans="2:15" x14ac:dyDescent="0.2">
      <c r="B1056">
        <f t="shared" si="144"/>
        <v>4.7614616883114689</v>
      </c>
      <c r="C1056" s="18">
        <f t="shared" si="149"/>
        <v>0.63123459974722829</v>
      </c>
      <c r="D1056" s="2">
        <f t="shared" si="146"/>
        <v>3.0055993630330518</v>
      </c>
      <c r="E1056" s="18">
        <f t="shared" si="147"/>
        <v>24.487550119759298</v>
      </c>
      <c r="F1056" s="20">
        <f t="shared" si="150"/>
        <v>12.243775059879649</v>
      </c>
      <c r="G1056" s="20">
        <f t="shared" si="150"/>
        <v>12.231091270334776</v>
      </c>
      <c r="H1056" s="20">
        <f t="shared" si="150"/>
        <v>11.8592797130409</v>
      </c>
      <c r="I1056" s="10">
        <f t="shared" si="151"/>
        <v>36.334146043255323</v>
      </c>
      <c r="J1056" s="19">
        <f t="shared" si="145"/>
        <v>173.00364436247398</v>
      </c>
      <c r="K1056">
        <f t="shared" si="148"/>
        <v>173.00364436247398</v>
      </c>
      <c r="L1056" s="5">
        <f t="shared" si="152"/>
        <v>0</v>
      </c>
      <c r="O1056" s="12"/>
    </row>
    <row r="1057" spans="2:15" x14ac:dyDescent="0.2">
      <c r="B1057">
        <f t="shared" si="144"/>
        <v>4.756461688311469</v>
      </c>
      <c r="C1057" s="18">
        <f t="shared" si="149"/>
        <v>0.63125998522619076</v>
      </c>
      <c r="D1057" s="2">
        <f t="shared" si="146"/>
        <v>3.0025639350924402</v>
      </c>
      <c r="E1057" s="18">
        <f t="shared" si="147"/>
        <v>24.489365538917795</v>
      </c>
      <c r="F1057" s="20">
        <f t="shared" si="150"/>
        <v>12.244682769458898</v>
      </c>
      <c r="G1057" s="20">
        <f t="shared" si="150"/>
        <v>12.232014929393337</v>
      </c>
      <c r="H1057" s="20">
        <f t="shared" si="150"/>
        <v>11.861045594672364</v>
      </c>
      <c r="I1057" s="10">
        <f t="shared" si="151"/>
        <v>36.337743293524596</v>
      </c>
      <c r="J1057" s="19">
        <f t="shared" si="145"/>
        <v>172.83908381534675</v>
      </c>
      <c r="K1057">
        <f t="shared" si="148"/>
        <v>172.83908381534675</v>
      </c>
      <c r="L1057" s="5">
        <f t="shared" si="152"/>
        <v>0</v>
      </c>
      <c r="O1057" s="12"/>
    </row>
    <row r="1058" spans="2:15" x14ac:dyDescent="0.2">
      <c r="B1058">
        <f t="shared" si="144"/>
        <v>4.7514616883114691</v>
      </c>
      <c r="C1058" s="18">
        <f t="shared" si="149"/>
        <v>0.63128534594384489</v>
      </c>
      <c r="D1058" s="2">
        <f t="shared" si="146"/>
        <v>2.9995281356446313</v>
      </c>
      <c r="E1058" s="18">
        <f t="shared" si="147"/>
        <v>24.49117996762396</v>
      </c>
      <c r="F1058" s="20">
        <f t="shared" si="150"/>
        <v>12.24558998381198</v>
      </c>
      <c r="G1058" s="20">
        <f t="shared" si="150"/>
        <v>12.232938052376765</v>
      </c>
      <c r="H1058" s="20">
        <f t="shared" si="150"/>
        <v>11.862806492771144</v>
      </c>
      <c r="I1058" s="10">
        <f t="shared" si="151"/>
        <v>36.341334528959891</v>
      </c>
      <c r="J1058" s="19">
        <f t="shared" si="145"/>
        <v>172.67445871646365</v>
      </c>
      <c r="K1058">
        <f t="shared" si="148"/>
        <v>172.67445871646365</v>
      </c>
      <c r="L1058" s="5">
        <f t="shared" si="152"/>
        <v>0</v>
      </c>
      <c r="O1058" s="12"/>
    </row>
    <row r="1059" spans="2:15" x14ac:dyDescent="0.2">
      <c r="B1059">
        <f t="shared" si="144"/>
        <v>4.7464616883114692</v>
      </c>
      <c r="C1059" s="18">
        <f t="shared" si="149"/>
        <v>0.63131068194844864</v>
      </c>
      <c r="D1059" s="2">
        <f t="shared" si="146"/>
        <v>2.9964919652900983</v>
      </c>
      <c r="E1059" s="18">
        <f t="shared" si="147"/>
        <v>24.492993407808111</v>
      </c>
      <c r="F1059" s="20">
        <f t="shared" si="150"/>
        <v>12.246496703904056</v>
      </c>
      <c r="G1059" s="20">
        <f t="shared" si="150"/>
        <v>12.233860640409914</v>
      </c>
      <c r="H1059" s="20">
        <f t="shared" si="150"/>
        <v>11.864562447987646</v>
      </c>
      <c r="I1059" s="10">
        <f t="shared" si="151"/>
        <v>36.344919792301617</v>
      </c>
      <c r="J1059" s="19">
        <f t="shared" si="145"/>
        <v>172.50976935891288</v>
      </c>
      <c r="K1059">
        <f t="shared" si="148"/>
        <v>172.50976935891288</v>
      </c>
      <c r="L1059" s="5">
        <f t="shared" si="152"/>
        <v>0</v>
      </c>
      <c r="O1059" s="12"/>
    </row>
    <row r="1060" spans="2:15" x14ac:dyDescent="0.2">
      <c r="B1060">
        <f t="shared" si="144"/>
        <v>4.7414616883114693</v>
      </c>
      <c r="C1060" s="18">
        <f t="shared" si="149"/>
        <v>0.63133599328811907</v>
      </c>
      <c r="D1060" s="2">
        <f t="shared" si="146"/>
        <v>2.9934554246276837</v>
      </c>
      <c r="E1060" s="18">
        <f t="shared" si="147"/>
        <v>24.49480586139493</v>
      </c>
      <c r="F1060" s="20">
        <f t="shared" si="150"/>
        <v>12.247402930697463</v>
      </c>
      <c r="G1060" s="20">
        <f t="shared" si="150"/>
        <v>12.234782694613976</v>
      </c>
      <c r="H1060" s="20">
        <f t="shared" si="150"/>
        <v>11.866313500462006</v>
      </c>
      <c r="I1060" s="10">
        <f t="shared" si="151"/>
        <v>36.348499125773444</v>
      </c>
      <c r="J1060" s="19">
        <f t="shared" si="145"/>
        <v>172.34501603247773</v>
      </c>
      <c r="K1060">
        <f t="shared" si="148"/>
        <v>172.34501603247773</v>
      </c>
      <c r="L1060" s="5">
        <f t="shared" si="152"/>
        <v>0</v>
      </c>
      <c r="O1060" s="12"/>
    </row>
    <row r="1061" spans="2:15" x14ac:dyDescent="0.2">
      <c r="B1061">
        <f t="shared" si="144"/>
        <v>4.7364616883114694</v>
      </c>
      <c r="C1061" s="18">
        <f t="shared" si="149"/>
        <v>0.63136128001083258</v>
      </c>
      <c r="D1061" s="2">
        <f t="shared" si="146"/>
        <v>2.9904185142545985</v>
      </c>
      <c r="E1061" s="18">
        <f t="shared" si="147"/>
        <v>24.496617330303469</v>
      </c>
      <c r="F1061" s="20">
        <f t="shared" si="150"/>
        <v>12.248308665151733</v>
      </c>
      <c r="G1061" s="20">
        <f t="shared" si="150"/>
        <v>12.235704216106489</v>
      </c>
      <c r="H1061" s="20">
        <f t="shared" si="150"/>
        <v>11.868059689832632</v>
      </c>
      <c r="I1061" s="10">
        <f t="shared" si="151"/>
        <v>36.352072571090858</v>
      </c>
      <c r="J1061" s="19">
        <f t="shared" si="145"/>
        <v>172.18019902369005</v>
      </c>
      <c r="K1061">
        <f t="shared" si="148"/>
        <v>172.18019902369005</v>
      </c>
      <c r="L1061" s="5">
        <f t="shared" si="152"/>
        <v>0</v>
      </c>
      <c r="O1061" s="12"/>
    </row>
    <row r="1062" spans="2:15" x14ac:dyDescent="0.2">
      <c r="B1062">
        <f t="shared" ref="B1062:B1125" si="153">B1061-$C$16</f>
        <v>4.7314616883114695</v>
      </c>
      <c r="C1062" s="18">
        <f t="shared" si="149"/>
        <v>0.63138654216442591</v>
      </c>
      <c r="D1062" s="2">
        <f t="shared" si="146"/>
        <v>2.9873812347664352</v>
      </c>
      <c r="E1062" s="18">
        <f t="shared" si="147"/>
        <v>24.498427816447197</v>
      </c>
      <c r="F1062" s="20">
        <f t="shared" si="150"/>
        <v>12.249213908223602</v>
      </c>
      <c r="G1062" s="20">
        <f t="shared" si="150"/>
        <v>12.236625206001367</v>
      </c>
      <c r="H1062" s="20">
        <f t="shared" si="150"/>
        <v>11.869801055244617</v>
      </c>
      <c r="I1062" s="10">
        <f t="shared" si="151"/>
        <v>36.355640169469588</v>
      </c>
      <c r="J1062" s="19">
        <f t="shared" si="145"/>
        <v>172.01531861588285</v>
      </c>
      <c r="K1062">
        <f t="shared" si="148"/>
        <v>172.01531861588285</v>
      </c>
      <c r="L1062" s="5">
        <f t="shared" si="152"/>
        <v>0</v>
      </c>
      <c r="O1062" s="12"/>
    </row>
    <row r="1063" spans="2:15" x14ac:dyDescent="0.2">
      <c r="B1063">
        <f t="shared" si="153"/>
        <v>4.7264616883114696</v>
      </c>
      <c r="C1063" s="18">
        <f t="shared" si="149"/>
        <v>0.63141177979659646</v>
      </c>
      <c r="D1063" s="2">
        <f t="shared" si="146"/>
        <v>2.9843435867571713</v>
      </c>
      <c r="E1063" s="18">
        <f t="shared" si="147"/>
        <v>24.500237321734023</v>
      </c>
      <c r="F1063" s="20">
        <f t="shared" si="150"/>
        <v>12.250118660867013</v>
      </c>
      <c r="G1063" s="20">
        <f t="shared" si="150"/>
        <v>12.237545665408897</v>
      </c>
      <c r="H1063" s="20">
        <f t="shared" si="150"/>
        <v>11.871537635357926</v>
      </c>
      <c r="I1063" s="10">
        <f t="shared" si="151"/>
        <v>36.359201961633836</v>
      </c>
      <c r="J1063" s="19">
        <f t="shared" si="145"/>
        <v>171.85037508924157</v>
      </c>
      <c r="K1063">
        <f t="shared" si="148"/>
        <v>171.85037508924157</v>
      </c>
      <c r="L1063" s="5">
        <f t="shared" si="152"/>
        <v>0</v>
      </c>
      <c r="O1063" s="12"/>
    </row>
    <row r="1064" spans="2:15" x14ac:dyDescent="0.2">
      <c r="B1064">
        <f t="shared" si="153"/>
        <v>4.7214616883114697</v>
      </c>
      <c r="C1064" s="18">
        <f t="shared" si="149"/>
        <v>0.63143699295490308</v>
      </c>
      <c r="D1064" s="2">
        <f t="shared" si="146"/>
        <v>2.9813055708191745</v>
      </c>
      <c r="E1064" s="18">
        <f t="shared" si="147"/>
        <v>24.502045848066288</v>
      </c>
      <c r="F1064" s="20">
        <f t="shared" si="150"/>
        <v>12.251022924033146</v>
      </c>
      <c r="G1064" s="20">
        <f t="shared" si="150"/>
        <v>12.238465595435779</v>
      </c>
      <c r="H1064" s="20">
        <f t="shared" si="150"/>
        <v>11.873269468355453</v>
      </c>
      <c r="I1064" s="10">
        <f t="shared" si="151"/>
        <v>36.362757987824381</v>
      </c>
      <c r="J1064" s="19">
        <f t="shared" si="145"/>
        <v>171.68536872085468</v>
      </c>
      <c r="K1064">
        <f t="shared" si="148"/>
        <v>171.68536872085468</v>
      </c>
      <c r="L1064" s="5">
        <f t="shared" si="152"/>
        <v>0</v>
      </c>
      <c r="O1064" s="12"/>
    </row>
    <row r="1065" spans="2:15" x14ac:dyDescent="0.2">
      <c r="B1065">
        <f t="shared" si="153"/>
        <v>4.7164616883114698</v>
      </c>
      <c r="C1065" s="18">
        <f t="shared" si="149"/>
        <v>0.63146218168676616</v>
      </c>
      <c r="D1065" s="2">
        <f t="shared" si="146"/>
        <v>2.9782671875432092</v>
      </c>
      <c r="E1065" s="18">
        <f t="shared" si="147"/>
        <v>24.503853397340812</v>
      </c>
      <c r="F1065" s="20">
        <f t="shared" si="150"/>
        <v>12.251926698670404</v>
      </c>
      <c r="G1065" s="20">
        <f t="shared" si="150"/>
        <v>12.239384997185123</v>
      </c>
      <c r="H1065" s="20">
        <f t="shared" si="150"/>
        <v>11.87499659195089</v>
      </c>
      <c r="I1065" s="10">
        <f t="shared" si="151"/>
        <v>36.366308287806419</v>
      </c>
      <c r="J1065" s="19">
        <f t="shared" si="145"/>
        <v>171.52029978476287</v>
      </c>
      <c r="K1065">
        <f t="shared" si="148"/>
        <v>171.52029978476287</v>
      </c>
      <c r="L1065" s="5">
        <f t="shared" si="152"/>
        <v>0</v>
      </c>
      <c r="O1065" s="12"/>
    </row>
    <row r="1066" spans="2:15" x14ac:dyDescent="0.2">
      <c r="B1066">
        <f t="shared" si="153"/>
        <v>4.7114616883114699</v>
      </c>
      <c r="C1066" s="18">
        <f t="shared" si="149"/>
        <v>0.63148734603946832</v>
      </c>
      <c r="D1066" s="2">
        <f t="shared" si="146"/>
        <v>2.9752284375184428</v>
      </c>
      <c r="E1066" s="18">
        <f t="shared" si="147"/>
        <v>24.5056599714489</v>
      </c>
      <c r="F1066" s="20">
        <f t="shared" si="150"/>
        <v>12.25282998572445</v>
      </c>
      <c r="G1066" s="20">
        <f t="shared" si="150"/>
        <v>12.240303871756478</v>
      </c>
      <c r="H1066" s="20">
        <f t="shared" si="150"/>
        <v>11.876719043396436</v>
      </c>
      <c r="I1066" s="10">
        <f t="shared" si="151"/>
        <v>36.369852900877362</v>
      </c>
      <c r="J1066" s="19">
        <f t="shared" si="145"/>
        <v>171.35516855200746</v>
      </c>
      <c r="K1066">
        <f t="shared" si="148"/>
        <v>171.35516855200746</v>
      </c>
      <c r="L1066" s="5">
        <f t="shared" si="152"/>
        <v>0</v>
      </c>
      <c r="O1066" s="12"/>
    </row>
    <row r="1067" spans="2:15" x14ac:dyDescent="0.2">
      <c r="B1067">
        <f t="shared" si="153"/>
        <v>4.70646168831147</v>
      </c>
      <c r="C1067" s="18">
        <f t="shared" si="149"/>
        <v>0.63151248606015509</v>
      </c>
      <c r="D1067" s="2">
        <f t="shared" si="146"/>
        <v>2.9721893213324511</v>
      </c>
      <c r="E1067" s="18">
        <f t="shared" si="147"/>
        <v>24.50746557227637</v>
      </c>
      <c r="F1067" s="20">
        <f t="shared" si="150"/>
        <v>12.253732786138185</v>
      </c>
      <c r="G1067" s="20">
        <f t="shared" si="150"/>
        <v>12.241222220245835</v>
      </c>
      <c r="H1067" s="20">
        <f t="shared" si="150"/>
        <v>11.87843685949035</v>
      </c>
      <c r="I1067" s="10">
        <f t="shared" si="151"/>
        <v>36.373391865874368</v>
      </c>
      <c r="J1067" s="19">
        <f t="shared" si="145"/>
        <v>171.18997529067778</v>
      </c>
      <c r="K1067">
        <f t="shared" si="148"/>
        <v>171.18997529067778</v>
      </c>
      <c r="L1067" s="5">
        <f t="shared" si="152"/>
        <v>0</v>
      </c>
      <c r="O1067" s="12"/>
    </row>
    <row r="1068" spans="2:15" x14ac:dyDescent="0.2">
      <c r="B1068">
        <f t="shared" si="153"/>
        <v>4.7014616883114702</v>
      </c>
      <c r="C1068" s="18">
        <f t="shared" si="149"/>
        <v>0.63153760179583573</v>
      </c>
      <c r="D1068" s="2">
        <f t="shared" si="146"/>
        <v>2.969149839571227</v>
      </c>
      <c r="E1068" s="18">
        <f t="shared" si="147"/>
        <v>24.509270201703593</v>
      </c>
      <c r="F1068" s="20">
        <f t="shared" si="150"/>
        <v>12.254635100851798</v>
      </c>
      <c r="G1068" s="20">
        <f t="shared" si="150"/>
        <v>12.242140043745659</v>
      </c>
      <c r="H1068" s="20">
        <f t="shared" si="150"/>
        <v>11.880150076584366</v>
      </c>
      <c r="I1068" s="10">
        <f t="shared" si="151"/>
        <v>36.376925221181821</v>
      </c>
      <c r="J1068" s="19">
        <f t="shared" si="145"/>
        <v>171.0247202659576</v>
      </c>
      <c r="K1068">
        <f t="shared" si="148"/>
        <v>171.0247202659576</v>
      </c>
      <c r="L1068" s="5">
        <f t="shared" si="152"/>
        <v>0</v>
      </c>
      <c r="O1068" s="12"/>
    </row>
    <row r="1069" spans="2:15" x14ac:dyDescent="0.2">
      <c r="B1069">
        <f t="shared" si="153"/>
        <v>4.6964616883114703</v>
      </c>
      <c r="C1069" s="18">
        <f t="shared" si="149"/>
        <v>0.63156269329338299</v>
      </c>
      <c r="D1069" s="2">
        <f t="shared" si="146"/>
        <v>2.966109992819181</v>
      </c>
      <c r="E1069" s="18">
        <f t="shared" si="147"/>
        <v>24.511073861605482</v>
      </c>
      <c r="F1069" s="20">
        <f t="shared" si="150"/>
        <v>12.255536930802741</v>
      </c>
      <c r="G1069" s="20">
        <f t="shared" si="150"/>
        <v>12.243057343344891</v>
      </c>
      <c r="H1069" s="20">
        <f t="shared" si="150"/>
        <v>11.881858730590917</v>
      </c>
      <c r="I1069" s="10">
        <f t="shared" si="151"/>
        <v>36.380453004738548</v>
      </c>
      <c r="J1069" s="19">
        <f t="shared" si="145"/>
        <v>170.85940374017051</v>
      </c>
      <c r="K1069">
        <f t="shared" si="148"/>
        <v>170.85940374017051</v>
      </c>
      <c r="L1069" s="5">
        <f t="shared" si="152"/>
        <v>0</v>
      </c>
      <c r="O1069" s="12"/>
    </row>
    <row r="1070" spans="2:15" x14ac:dyDescent="0.2">
      <c r="B1070">
        <f t="shared" si="153"/>
        <v>4.6914616883114704</v>
      </c>
      <c r="C1070" s="18">
        <f t="shared" si="149"/>
        <v>0.63158776059953403</v>
      </c>
      <c r="D1070" s="2">
        <f t="shared" si="146"/>
        <v>2.9630697816591507</v>
      </c>
      <c r="E1070" s="18">
        <f t="shared" si="147"/>
        <v>24.512876553851527</v>
      </c>
      <c r="F1070" s="20">
        <f t="shared" si="150"/>
        <v>12.256438276925762</v>
      </c>
      <c r="G1070" s="20">
        <f t="shared" si="150"/>
        <v>12.243974120128966</v>
      </c>
      <c r="H1070" s="20">
        <f t="shared" si="150"/>
        <v>11.883562856990268</v>
      </c>
      <c r="I1070" s="10">
        <f t="shared" si="151"/>
        <v>36.383975254044998</v>
      </c>
      <c r="J1070" s="19">
        <f t="shared" si="145"/>
        <v>170.6940259728247</v>
      </c>
      <c r="K1070">
        <f t="shared" si="148"/>
        <v>170.6940259728247</v>
      </c>
      <c r="L1070" s="5">
        <f t="shared" si="152"/>
        <v>0</v>
      </c>
      <c r="O1070" s="12"/>
    </row>
    <row r="1071" spans="2:15" x14ac:dyDescent="0.2">
      <c r="B1071">
        <f t="shared" si="153"/>
        <v>4.6864616883114705</v>
      </c>
      <c r="C1071" s="18">
        <f t="shared" si="149"/>
        <v>0.63161280376089102</v>
      </c>
      <c r="D1071" s="2">
        <f t="shared" si="146"/>
        <v>2.9600292066724068</v>
      </c>
      <c r="E1071" s="18">
        <f t="shared" si="147"/>
        <v>24.514678280305805</v>
      </c>
      <c r="F1071" s="20">
        <f t="shared" si="150"/>
        <v>12.257339140152904</v>
      </c>
      <c r="G1071" s="20">
        <f t="shared" si="150"/>
        <v>12.244890375179843</v>
      </c>
      <c r="H1071" s="20">
        <f t="shared" si="150"/>
        <v>11.885262490837441</v>
      </c>
      <c r="I1071" s="10">
        <f t="shared" si="151"/>
        <v>36.387492006170191</v>
      </c>
      <c r="J1071" s="19">
        <f t="shared" si="145"/>
        <v>170.5285872206565</v>
      </c>
      <c r="K1071">
        <f t="shared" si="148"/>
        <v>170.5285872206565</v>
      </c>
      <c r="L1071" s="5">
        <f t="shared" si="152"/>
        <v>0</v>
      </c>
      <c r="O1071" s="12"/>
    </row>
    <row r="1072" spans="2:15" x14ac:dyDescent="0.2">
      <c r="B1072">
        <f t="shared" si="153"/>
        <v>4.6814616883114706</v>
      </c>
      <c r="C1072" s="18">
        <f t="shared" si="149"/>
        <v>0.631637822823922</v>
      </c>
      <c r="D1072" s="2">
        <f t="shared" si="146"/>
        <v>2.9569882684386593</v>
      </c>
      <c r="E1072" s="18">
        <f t="shared" si="147"/>
        <v>24.516479042827047</v>
      </c>
      <c r="F1072" s="20">
        <f t="shared" si="150"/>
        <v>12.258239521413524</v>
      </c>
      <c r="G1072" s="20">
        <f t="shared" si="150"/>
        <v>12.245806109576</v>
      </c>
      <c r="H1072" s="20">
        <f t="shared" si="150"/>
        <v>11.886957666769067</v>
      </c>
      <c r="I1072" s="10">
        <f t="shared" si="151"/>
        <v>36.391003297758587</v>
      </c>
      <c r="J1072" s="19">
        <f t="shared" si="145"/>
        <v>170.3630877376732</v>
      </c>
      <c r="K1072">
        <f t="shared" si="148"/>
        <v>170.3630877376732</v>
      </c>
      <c r="L1072" s="5">
        <f t="shared" si="152"/>
        <v>0</v>
      </c>
      <c r="O1072" s="12"/>
    </row>
    <row r="1073" spans="2:15" x14ac:dyDescent="0.2">
      <c r="B1073">
        <f t="shared" si="153"/>
        <v>4.6764616883114707</v>
      </c>
      <c r="C1073" s="18">
        <f t="shared" si="149"/>
        <v>0.63166281783496048</v>
      </c>
      <c r="D1073" s="2">
        <f t="shared" si="146"/>
        <v>2.9539469675360603</v>
      </c>
      <c r="E1073" s="18">
        <f t="shared" si="147"/>
        <v>24.518278843268583</v>
      </c>
      <c r="F1073" s="20">
        <f t="shared" si="150"/>
        <v>12.259139421634293</v>
      </c>
      <c r="G1073" s="20">
        <f t="shared" si="150"/>
        <v>12.246721324392464</v>
      </c>
      <c r="H1073" s="20">
        <f t="shared" si="150"/>
        <v>11.888648419010053</v>
      </c>
      <c r="I1073" s="10">
        <f t="shared" si="151"/>
        <v>36.394509165036808</v>
      </c>
      <c r="J1073" s="19">
        <f t="shared" si="145"/>
        <v>170.19752777519534</v>
      </c>
      <c r="K1073">
        <f t="shared" si="148"/>
        <v>170.19752777519534</v>
      </c>
      <c r="L1073" s="5">
        <f t="shared" si="152"/>
        <v>0</v>
      </c>
      <c r="O1073" s="12"/>
    </row>
    <row r="1074" spans="2:15" x14ac:dyDescent="0.2">
      <c r="B1074">
        <f t="shared" si="153"/>
        <v>4.6714616883114708</v>
      </c>
      <c r="C1074" s="18">
        <f t="shared" si="149"/>
        <v>0.6316877888402066</v>
      </c>
      <c r="D1074" s="2">
        <f t="shared" si="146"/>
        <v>2.9509053045412115</v>
      </c>
      <c r="E1074" s="18">
        <f t="shared" si="147"/>
        <v>24.520077683478426</v>
      </c>
      <c r="F1074" s="20">
        <f t="shared" si="150"/>
        <v>12.260038841739215</v>
      </c>
      <c r="G1074" s="20">
        <f t="shared" si="150"/>
        <v>12.247636020700815</v>
      </c>
      <c r="H1074" s="20">
        <f t="shared" si="150"/>
        <v>11.890334781380131</v>
      </c>
      <c r="I1074" s="10">
        <f t="shared" si="151"/>
        <v>36.39800964382016</v>
      </c>
      <c r="J1074" s="19">
        <f t="shared" si="145"/>
        <v>170.03190758189731</v>
      </c>
      <c r="K1074">
        <f t="shared" si="148"/>
        <v>170.03190758189731</v>
      </c>
      <c r="L1074" s="5">
        <f t="shared" si="152"/>
        <v>0</v>
      </c>
      <c r="O1074" s="12"/>
    </row>
    <row r="1075" spans="2:15" x14ac:dyDescent="0.2">
      <c r="B1075">
        <f t="shared" si="153"/>
        <v>4.6664616883114709</v>
      </c>
      <c r="C1075" s="18">
        <f t="shared" si="149"/>
        <v>0.63171273588572763</v>
      </c>
      <c r="D1075" s="2">
        <f t="shared" si="146"/>
        <v>2.9478632800291709</v>
      </c>
      <c r="E1075" s="18">
        <f t="shared" si="147"/>
        <v>24.521875565299268</v>
      </c>
      <c r="F1075" s="20">
        <f t="shared" si="150"/>
        <v>12.260937782649636</v>
      </c>
      <c r="G1075" s="20">
        <f t="shared" si="150"/>
        <v>12.248550199569214</v>
      </c>
      <c r="H1075" s="20">
        <f t="shared" si="150"/>
        <v>11.892016787300285</v>
      </c>
      <c r="I1075" s="10">
        <f t="shared" si="151"/>
        <v>36.401504769519136</v>
      </c>
      <c r="J1075" s="19">
        <f t="shared" si="145"/>
        <v>169.86622740384831</v>
      </c>
      <c r="K1075">
        <f t="shared" si="148"/>
        <v>169.86622740384831</v>
      </c>
      <c r="L1075" s="5">
        <f t="shared" si="152"/>
        <v>0</v>
      </c>
      <c r="O1075" s="12"/>
    </row>
    <row r="1076" spans="2:15" x14ac:dyDescent="0.2">
      <c r="B1076">
        <f t="shared" si="153"/>
        <v>4.661461688311471</v>
      </c>
      <c r="C1076" s="18">
        <f t="shared" si="149"/>
        <v>0.63173765901745838</v>
      </c>
      <c r="D1076" s="2">
        <f t="shared" si="146"/>
        <v>2.944820894573458</v>
      </c>
      <c r="E1076" s="18">
        <f t="shared" si="147"/>
        <v>24.523672490568501</v>
      </c>
      <c r="F1076" s="20">
        <f t="shared" si="150"/>
        <v>12.26183624528425</v>
      </c>
      <c r="G1076" s="20">
        <f t="shared" si="150"/>
        <v>12.249463862062413</v>
      </c>
      <c r="H1076" s="20">
        <f t="shared" si="150"/>
        <v>11.893694469799039</v>
      </c>
      <c r="I1076" s="10">
        <f t="shared" si="151"/>
        <v>36.4049945771457</v>
      </c>
      <c r="J1076" s="19">
        <f t="shared" si="145"/>
        <v>169.70048748455153</v>
      </c>
      <c r="K1076">
        <f t="shared" si="148"/>
        <v>169.70048748455153</v>
      </c>
      <c r="L1076" s="5">
        <f t="shared" si="152"/>
        <v>0</v>
      </c>
      <c r="O1076" s="12"/>
    </row>
    <row r="1077" spans="2:15" x14ac:dyDescent="0.2">
      <c r="B1077">
        <f t="shared" si="153"/>
        <v>4.6564616883114711</v>
      </c>
      <c r="C1077" s="18">
        <f t="shared" si="149"/>
        <v>0.63176255828120143</v>
      </c>
      <c r="D1077" s="2">
        <f t="shared" si="146"/>
        <v>2.9417781487460575</v>
      </c>
      <c r="E1077" s="18">
        <f t="shared" si="147"/>
        <v>24.525468461118223</v>
      </c>
      <c r="F1077" s="20">
        <f t="shared" si="150"/>
        <v>12.262734230559111</v>
      </c>
      <c r="G1077" s="20">
        <f t="shared" si="150"/>
        <v>12.250377009241761</v>
      </c>
      <c r="H1077" s="20">
        <f t="shared" si="150"/>
        <v>11.895367861518631</v>
      </c>
      <c r="I1077" s="10">
        <f t="shared" si="151"/>
        <v>36.4084791013195</v>
      </c>
      <c r="J1077" s="19">
        <f t="shared" si="145"/>
        <v>169.5346880649831</v>
      </c>
      <c r="K1077">
        <f t="shared" si="148"/>
        <v>169.5346880649831</v>
      </c>
      <c r="L1077" s="5">
        <f t="shared" si="152"/>
        <v>0</v>
      </c>
      <c r="O1077" s="12"/>
    </row>
    <row r="1078" spans="2:15" x14ac:dyDescent="0.2">
      <c r="B1078">
        <f t="shared" si="153"/>
        <v>4.6514616883114712</v>
      </c>
      <c r="C1078" s="18">
        <f t="shared" si="149"/>
        <v>0.63178743372262824</v>
      </c>
      <c r="D1078" s="2">
        <f t="shared" si="146"/>
        <v>2.9387350431174282</v>
      </c>
      <c r="E1078" s="18">
        <f t="shared" si="147"/>
        <v>24.527263478775296</v>
      </c>
      <c r="F1078" s="20">
        <f t="shared" si="150"/>
        <v>12.263631739387648</v>
      </c>
      <c r="G1078" s="20">
        <f t="shared" si="150"/>
        <v>12.251289642165238</v>
      </c>
      <c r="H1078" s="20">
        <f t="shared" si="150"/>
        <v>11.897036994721054</v>
      </c>
      <c r="I1078" s="10">
        <f t="shared" si="151"/>
        <v>36.411958376273944</v>
      </c>
      <c r="J1078" s="19">
        <f t="shared" si="145"/>
        <v>169.36882938363021</v>
      </c>
      <c r="K1078">
        <f t="shared" si="148"/>
        <v>169.36882938363021</v>
      </c>
      <c r="L1078" s="5">
        <f t="shared" si="152"/>
        <v>0</v>
      </c>
      <c r="O1078" s="12"/>
    </row>
    <row r="1079" spans="2:15" x14ac:dyDescent="0.2">
      <c r="B1079">
        <f t="shared" si="153"/>
        <v>4.6464616883114713</v>
      </c>
      <c r="C1079" s="18">
        <f t="shared" si="149"/>
        <v>0.63181228538727896</v>
      </c>
      <c r="D1079" s="2">
        <f t="shared" si="146"/>
        <v>2.9356915782565052</v>
      </c>
      <c r="E1079" s="18">
        <f t="shared" si="147"/>
        <v>24.529057545361322</v>
      </c>
      <c r="F1079" s="20">
        <f t="shared" si="150"/>
        <v>12.264528772680663</v>
      </c>
      <c r="G1079" s="20">
        <f t="shared" si="150"/>
        <v>12.252201761887449</v>
      </c>
      <c r="H1079" s="20">
        <f t="shared" si="150"/>
        <v>11.898701901293997</v>
      </c>
      <c r="I1079" s="10">
        <f t="shared" si="151"/>
        <v>36.415432435862108</v>
      </c>
      <c r="J1079" s="19">
        <f t="shared" si="145"/>
        <v>169.20291167652817</v>
      </c>
      <c r="K1079">
        <f t="shared" si="148"/>
        <v>169.20291167652817</v>
      </c>
      <c r="L1079" s="5">
        <f t="shared" si="152"/>
        <v>0</v>
      </c>
      <c r="O1079" s="12"/>
    </row>
    <row r="1080" spans="2:15" x14ac:dyDescent="0.2">
      <c r="B1080">
        <f t="shared" si="153"/>
        <v>4.6414616883114714</v>
      </c>
      <c r="C1080" s="18">
        <f t="shared" si="149"/>
        <v>0.63183711332056369</v>
      </c>
      <c r="D1080" s="2">
        <f t="shared" si="146"/>
        <v>2.9326477547307102</v>
      </c>
      <c r="E1080" s="18">
        <f t="shared" si="147"/>
        <v>24.530850662692711</v>
      </c>
      <c r="F1080" s="20">
        <f t="shared" si="150"/>
        <v>12.265425331346357</v>
      </c>
      <c r="G1080" s="20">
        <f t="shared" si="150"/>
        <v>12.253113369459651</v>
      </c>
      <c r="H1080" s="20">
        <f t="shared" si="150"/>
        <v>11.900362612756652</v>
      </c>
      <c r="I1080" s="10">
        <f t="shared" si="151"/>
        <v>36.418901313562657</v>
      </c>
      <c r="J1080" s="19">
        <f t="shared" si="145"/>
        <v>169.03693517729738</v>
      </c>
      <c r="K1080">
        <f t="shared" si="148"/>
        <v>169.03693517729738</v>
      </c>
      <c r="L1080" s="5">
        <f t="shared" si="152"/>
        <v>0</v>
      </c>
      <c r="O1080" s="12"/>
    </row>
    <row r="1081" spans="2:15" x14ac:dyDescent="0.2">
      <c r="B1081">
        <f t="shared" si="153"/>
        <v>4.6364616883114715</v>
      </c>
      <c r="C1081" s="18">
        <f t="shared" si="149"/>
        <v>0.63186191756776211</v>
      </c>
      <c r="D1081" s="2">
        <f t="shared" si="146"/>
        <v>2.92960357310595</v>
      </c>
      <c r="E1081" s="18">
        <f t="shared" si="147"/>
        <v>24.532642832580649</v>
      </c>
      <c r="F1081" s="20">
        <f t="shared" si="150"/>
        <v>12.266321416290326</v>
      </c>
      <c r="G1081" s="20">
        <f t="shared" si="150"/>
        <v>12.254024465929776</v>
      </c>
      <c r="H1081" s="20">
        <f t="shared" si="150"/>
        <v>11.902019160265416</v>
      </c>
      <c r="I1081" s="10">
        <f t="shared" si="151"/>
        <v>36.422365042485517</v>
      </c>
      <c r="J1081" s="19">
        <f t="shared" si="145"/>
        <v>168.87090011717913</v>
      </c>
      <c r="K1081">
        <f t="shared" si="148"/>
        <v>168.87090011717913</v>
      </c>
      <c r="L1081" s="5">
        <f t="shared" si="152"/>
        <v>0</v>
      </c>
      <c r="O1081" s="12"/>
    </row>
    <row r="1082" spans="2:15" x14ac:dyDescent="0.2">
      <c r="B1082">
        <f t="shared" si="153"/>
        <v>4.6314616883114716</v>
      </c>
      <c r="C1082" s="18">
        <f t="shared" si="149"/>
        <v>0.63188669817402487</v>
      </c>
      <c r="D1082" s="2">
        <f t="shared" si="146"/>
        <v>2.9265590339466305</v>
      </c>
      <c r="E1082" s="18">
        <f t="shared" si="147"/>
        <v>24.534434056831159</v>
      </c>
      <c r="F1082" s="20">
        <f t="shared" si="150"/>
        <v>12.26721702841558</v>
      </c>
      <c r="G1082" s="20">
        <f t="shared" si="150"/>
        <v>12.254935052342422</v>
      </c>
      <c r="H1082" s="20">
        <f t="shared" si="150"/>
        <v>11.903671574619485</v>
      </c>
      <c r="I1082" s="10">
        <f t="shared" si="151"/>
        <v>36.425823655377485</v>
      </c>
      <c r="J1082" s="19">
        <f t="shared" si="145"/>
        <v>168.70480672507054</v>
      </c>
      <c r="K1082">
        <f t="shared" si="148"/>
        <v>168.70480672507054</v>
      </c>
      <c r="L1082" s="5">
        <f t="shared" si="152"/>
        <v>0</v>
      </c>
      <c r="O1082" s="12"/>
    </row>
    <row r="1083" spans="2:15" x14ac:dyDescent="0.2">
      <c r="B1083">
        <f t="shared" si="153"/>
        <v>4.6264616883114718</v>
      </c>
      <c r="C1083" s="18">
        <f t="shared" si="149"/>
        <v>0.63191145518437331</v>
      </c>
      <c r="D1083" s="2">
        <f t="shared" si="146"/>
        <v>2.9235141378156548</v>
      </c>
      <c r="E1083" s="18">
        <f t="shared" si="147"/>
        <v>24.536224337245098</v>
      </c>
      <c r="F1083" s="20">
        <f t="shared" si="150"/>
        <v>12.268112168622547</v>
      </c>
      <c r="G1083" s="20">
        <f t="shared" si="150"/>
        <v>12.255845129738889</v>
      </c>
      <c r="H1083" s="20">
        <f t="shared" si="150"/>
        <v>11.905319886266344</v>
      </c>
      <c r="I1083" s="10">
        <f t="shared" si="151"/>
        <v>36.429277184627779</v>
      </c>
      <c r="J1083" s="19">
        <f t="shared" si="145"/>
        <v>168.53865522755962</v>
      </c>
      <c r="K1083">
        <f t="shared" si="148"/>
        <v>168.53865522755962</v>
      </c>
      <c r="L1083" s="5">
        <f t="shared" si="152"/>
        <v>0</v>
      </c>
      <c r="O1083" s="12"/>
    </row>
    <row r="1084" spans="2:15" x14ac:dyDescent="0.2">
      <c r="B1084">
        <f t="shared" si="153"/>
        <v>4.6214616883114719</v>
      </c>
      <c r="C1084" s="18">
        <f t="shared" si="149"/>
        <v>0.63193618864370027</v>
      </c>
      <c r="D1084" s="2">
        <f t="shared" si="146"/>
        <v>2.9204688852744316</v>
      </c>
      <c r="E1084" s="18">
        <f t="shared" si="147"/>
        <v>24.538013675618174</v>
      </c>
      <c r="F1084" s="20">
        <f t="shared" si="150"/>
        <v>12.269006837809087</v>
      </c>
      <c r="G1084" s="20">
        <f t="shared" si="150"/>
        <v>12.256754699157179</v>
      </c>
      <c r="H1084" s="20">
        <f t="shared" si="150"/>
        <v>11.906964125307134</v>
      </c>
      <c r="I1084" s="10">
        <f t="shared" si="151"/>
        <v>36.432725662273398</v>
      </c>
      <c r="J1084" s="19">
        <f t="shared" si="145"/>
        <v>168.37244584895871</v>
      </c>
      <c r="K1084">
        <f t="shared" si="148"/>
        <v>168.37244584895871</v>
      </c>
      <c r="L1084" s="5">
        <f t="shared" si="152"/>
        <v>0</v>
      </c>
      <c r="O1084" s="12"/>
    </row>
    <row r="1085" spans="2:15" x14ac:dyDescent="0.2">
      <c r="B1085">
        <f t="shared" si="153"/>
        <v>4.616461688311472</v>
      </c>
      <c r="C1085" s="18">
        <f t="shared" si="149"/>
        <v>0.63196089859677096</v>
      </c>
      <c r="D1085" s="2">
        <f t="shared" si="146"/>
        <v>2.9174232768828841</v>
      </c>
      <c r="E1085" s="18">
        <f t="shared" si="147"/>
        <v>24.539802073741001</v>
      </c>
      <c r="F1085" s="20">
        <f t="shared" si="150"/>
        <v>12.269901036870502</v>
      </c>
      <c r="G1085" s="20">
        <f t="shared" si="150"/>
        <v>12.257663761632029</v>
      </c>
      <c r="H1085" s="20">
        <f t="shared" si="150"/>
        <v>11.908604321501938</v>
      </c>
      <c r="I1085" s="10">
        <f t="shared" si="151"/>
        <v>36.436169120004472</v>
      </c>
      <c r="J1085" s="19">
        <f t="shared" si="145"/>
        <v>168.20617881133816</v>
      </c>
      <c r="K1085">
        <f t="shared" si="148"/>
        <v>168.20617881133816</v>
      </c>
      <c r="L1085" s="5">
        <f t="shared" si="152"/>
        <v>0</v>
      </c>
      <c r="O1085" s="12"/>
    </row>
    <row r="1086" spans="2:15" x14ac:dyDescent="0.2">
      <c r="B1086">
        <f t="shared" si="153"/>
        <v>4.6114616883114721</v>
      </c>
      <c r="C1086" s="18">
        <f t="shared" si="149"/>
        <v>0.63198558508822278</v>
      </c>
      <c r="D1086" s="2">
        <f t="shared" si="146"/>
        <v>2.9143773131994495</v>
      </c>
      <c r="E1086" s="18">
        <f t="shared" si="147"/>
        <v>24.541589533399076</v>
      </c>
      <c r="F1086" s="20">
        <f t="shared" si="150"/>
        <v>12.270794766699538</v>
      </c>
      <c r="G1086" s="20">
        <f t="shared" si="150"/>
        <v>12.258572318194902</v>
      </c>
      <c r="H1086" s="20">
        <f t="shared" si="150"/>
        <v>11.910240504274958</v>
      </c>
      <c r="I1086" s="10">
        <f t="shared" si="151"/>
        <v>36.439607589169398</v>
      </c>
      <c r="J1086" s="19">
        <f t="shared" si="145"/>
        <v>168.03985433455864</v>
      </c>
      <c r="K1086">
        <f t="shared" si="148"/>
        <v>168.03985433455864</v>
      </c>
      <c r="L1086" s="5">
        <f t="shared" si="152"/>
        <v>0</v>
      </c>
      <c r="O1086" s="12"/>
    </row>
    <row r="1087" spans="2:15" x14ac:dyDescent="0.2">
      <c r="B1087">
        <f t="shared" si="153"/>
        <v>4.6064616883114722</v>
      </c>
      <c r="C1087" s="18">
        <f t="shared" si="149"/>
        <v>0.63201024816256612</v>
      </c>
      <c r="D1087" s="2">
        <f t="shared" si="146"/>
        <v>2.9113309947810868</v>
      </c>
      <c r="E1087" s="18">
        <f t="shared" si="147"/>
        <v>24.543376056372811</v>
      </c>
      <c r="F1087" s="20">
        <f t="shared" si="150"/>
        <v>12.271688028186405</v>
      </c>
      <c r="G1087" s="20">
        <f t="shared" si="150"/>
        <v>12.259480369874021</v>
      </c>
      <c r="H1087" s="20">
        <f t="shared" si="150"/>
        <v>11.911872702719588</v>
      </c>
      <c r="I1087" s="10">
        <f t="shared" si="151"/>
        <v>36.443041100780015</v>
      </c>
      <c r="J1087" s="19">
        <f t="shared" si="145"/>
        <v>167.87347263630349</v>
      </c>
      <c r="K1087">
        <f t="shared" si="148"/>
        <v>167.87347263630349</v>
      </c>
      <c r="L1087" s="5">
        <f t="shared" si="152"/>
        <v>0</v>
      </c>
      <c r="O1087" s="12"/>
    </row>
    <row r="1088" spans="2:15" x14ac:dyDescent="0.2">
      <c r="B1088">
        <f t="shared" si="153"/>
        <v>4.6014616883114723</v>
      </c>
      <c r="C1088" s="18">
        <f t="shared" si="149"/>
        <v>0.63203488786418494</v>
      </c>
      <c r="D1088" s="2">
        <f t="shared" si="146"/>
        <v>2.9082843221832846</v>
      </c>
      <c r="E1088" s="18">
        <f t="shared" si="147"/>
        <v>24.545161644437563</v>
      </c>
      <c r="F1088" s="20">
        <f t="shared" si="150"/>
        <v>12.27258082221878</v>
      </c>
      <c r="G1088" s="20">
        <f t="shared" si="150"/>
        <v>12.260387917694365</v>
      </c>
      <c r="H1088" s="20">
        <f t="shared" si="150"/>
        <v>11.913500945603399</v>
      </c>
      <c r="I1088" s="10">
        <f t="shared" si="151"/>
        <v>36.446469685516547</v>
      </c>
      <c r="J1088" s="19">
        <f t="shared" si="145"/>
        <v>167.70703393210985</v>
      </c>
      <c r="K1088">
        <f t="shared" si="148"/>
        <v>167.70703393210985</v>
      </c>
      <c r="L1088" s="5">
        <f t="shared" si="152"/>
        <v>0</v>
      </c>
      <c r="O1088" s="12"/>
    </row>
    <row r="1089" spans="2:15" x14ac:dyDescent="0.2">
      <c r="B1089">
        <f t="shared" si="153"/>
        <v>4.5964616883114724</v>
      </c>
      <c r="C1089" s="18">
        <f t="shared" si="149"/>
        <v>0.63205950423733703</v>
      </c>
      <c r="D1089" s="2">
        <f t="shared" si="146"/>
        <v>2.9052372959600623</v>
      </c>
      <c r="E1089" s="18">
        <f t="shared" si="147"/>
        <v>24.546946299363647</v>
      </c>
      <c r="F1089" s="20">
        <f t="shared" si="150"/>
        <v>12.273473149681822</v>
      </c>
      <c r="G1089" s="20">
        <f t="shared" si="150"/>
        <v>12.261294962677702</v>
      </c>
      <c r="H1089" s="20">
        <f t="shared" si="150"/>
        <v>11.91512526137303</v>
      </c>
      <c r="I1089" s="10">
        <f t="shared" si="151"/>
        <v>36.44989337373255</v>
      </c>
      <c r="J1089" s="19">
        <f t="shared" si="145"/>
        <v>167.54053843539987</v>
      </c>
      <c r="K1089">
        <f t="shared" si="148"/>
        <v>167.54053843539987</v>
      </c>
      <c r="L1089" s="5">
        <f t="shared" si="152"/>
        <v>0</v>
      </c>
      <c r="O1089" s="12"/>
    </row>
    <row r="1090" spans="2:15" x14ac:dyDescent="0.2">
      <c r="B1090">
        <f t="shared" si="153"/>
        <v>4.5914616883114725</v>
      </c>
      <c r="C1090" s="18">
        <f t="shared" si="149"/>
        <v>0.63208409732615467</v>
      </c>
      <c r="D1090" s="2">
        <f t="shared" si="146"/>
        <v>2.9021899166639793</v>
      </c>
      <c r="E1090" s="18">
        <f t="shared" si="147"/>
        <v>24.548730022916349</v>
      </c>
      <c r="F1090" s="20">
        <f t="shared" si="150"/>
        <v>12.274365011458176</v>
      </c>
      <c r="G1090" s="20">
        <f t="shared" si="150"/>
        <v>12.262201505842594</v>
      </c>
      <c r="H1090" s="20">
        <f t="shared" si="150"/>
        <v>11.916745678158978</v>
      </c>
      <c r="I1090" s="10">
        <f t="shared" si="151"/>
        <v>36.453312195459745</v>
      </c>
      <c r="J1090" s="19">
        <f t="shared" si="145"/>
        <v>167.3739863575108</v>
      </c>
      <c r="K1090">
        <f t="shared" si="148"/>
        <v>167.3739863575108</v>
      </c>
      <c r="L1090" s="5">
        <f t="shared" si="152"/>
        <v>0</v>
      </c>
      <c r="O1090" s="12"/>
    </row>
    <row r="1091" spans="2:15" x14ac:dyDescent="0.2">
      <c r="B1091">
        <f t="shared" si="153"/>
        <v>4.5864616883114726</v>
      </c>
      <c r="C1091" s="18">
        <f t="shared" si="149"/>
        <v>0.63210866717464498</v>
      </c>
      <c r="D1091" s="2">
        <f t="shared" si="146"/>
        <v>2.8991421848461369</v>
      </c>
      <c r="E1091" s="18">
        <f t="shared" si="147"/>
        <v>24.550512816855964</v>
      </c>
      <c r="F1091" s="20">
        <f t="shared" si="150"/>
        <v>12.275256408427982</v>
      </c>
      <c r="G1091" s="20">
        <f t="shared" si="150"/>
        <v>12.263107548204406</v>
      </c>
      <c r="H1091" s="20">
        <f t="shared" si="150"/>
        <v>11.918362223780324</v>
      </c>
      <c r="I1091" s="10">
        <f t="shared" si="151"/>
        <v>36.456726180412716</v>
      </c>
      <c r="J1091" s="19">
        <f t="shared" si="145"/>
        <v>167.20737790772478</v>
      </c>
      <c r="K1091">
        <f t="shared" si="148"/>
        <v>167.20737790772478</v>
      </c>
      <c r="L1091" s="5">
        <f t="shared" si="152"/>
        <v>0</v>
      </c>
      <c r="O1091" s="12"/>
    </row>
    <row r="1092" spans="2:15" x14ac:dyDescent="0.2">
      <c r="B1092">
        <f t="shared" si="153"/>
        <v>4.5814616883114727</v>
      </c>
      <c r="C1092" s="18">
        <f t="shared" si="149"/>
        <v>0.6321332138266903</v>
      </c>
      <c r="D1092" s="2">
        <f t="shared" si="146"/>
        <v>2.8960941010561858</v>
      </c>
      <c r="E1092" s="18">
        <f t="shared" si="147"/>
        <v>24.552294682937777</v>
      </c>
      <c r="F1092" s="20">
        <f t="shared" si="150"/>
        <v>12.276147341468887</v>
      </c>
      <c r="G1092" s="20">
        <f t="shared" si="150"/>
        <v>12.264013090775322</v>
      </c>
      <c r="H1092" s="20">
        <f t="shared" si="150"/>
        <v>11.919974925749322</v>
      </c>
      <c r="I1092" s="10">
        <f t="shared" si="151"/>
        <v>36.460135357993529</v>
      </c>
      <c r="J1092" s="19">
        <f t="shared" si="145"/>
        <v>167.04071329329787</v>
      </c>
      <c r="K1092">
        <f t="shared" si="148"/>
        <v>167.04071329329787</v>
      </c>
      <c r="L1092" s="5">
        <f t="shared" si="152"/>
        <v>0</v>
      </c>
      <c r="O1092" s="12"/>
    </row>
    <row r="1093" spans="2:15" x14ac:dyDescent="0.2">
      <c r="B1093">
        <f t="shared" si="153"/>
        <v>4.5764616883114728</v>
      </c>
      <c r="C1093" s="18">
        <f t="shared" si="149"/>
        <v>0.63215773732604907</v>
      </c>
      <c r="D1093" s="2">
        <f t="shared" si="146"/>
        <v>2.8930456658423309</v>
      </c>
      <c r="E1093" s="18">
        <f t="shared" si="147"/>
        <v>24.55407562291213</v>
      </c>
      <c r="F1093" s="20">
        <f t="shared" si="150"/>
        <v>12.277037811456065</v>
      </c>
      <c r="G1093" s="20">
        <f t="shared" si="150"/>
        <v>12.264918134564379</v>
      </c>
      <c r="H1093" s="20">
        <f t="shared" si="150"/>
        <v>11.921583811275971</v>
      </c>
      <c r="I1093" s="10">
        <f t="shared" si="151"/>
        <v>36.463539757296417</v>
      </c>
      <c r="J1093" s="19">
        <f t="shared" si="145"/>
        <v>166.87399271948928</v>
      </c>
      <c r="K1093">
        <f t="shared" si="148"/>
        <v>166.87399271948928</v>
      </c>
      <c r="L1093" s="5">
        <f t="shared" si="152"/>
        <v>0</v>
      </c>
      <c r="O1093" s="12"/>
    </row>
    <row r="1094" spans="2:15" x14ac:dyDescent="0.2">
      <c r="B1094">
        <f t="shared" si="153"/>
        <v>4.5714616883114729</v>
      </c>
      <c r="C1094" s="18">
        <f t="shared" si="149"/>
        <v>0.63218223771635607</v>
      </c>
      <c r="D1094" s="2">
        <f t="shared" si="146"/>
        <v>2.889996879751338</v>
      </c>
      <c r="E1094" s="18">
        <f t="shared" si="147"/>
        <v>24.55585563852441</v>
      </c>
      <c r="F1094" s="20">
        <f t="shared" si="150"/>
        <v>12.277927819262203</v>
      </c>
      <c r="G1094" s="20">
        <f t="shared" si="150"/>
        <v>12.265822680577445</v>
      </c>
      <c r="H1094" s="20">
        <f t="shared" si="150"/>
        <v>11.923188907272436</v>
      </c>
      <c r="I1094" s="10">
        <f t="shared" si="151"/>
        <v>36.466939407112079</v>
      </c>
      <c r="J1094" s="19">
        <f t="shared" si="145"/>
        <v>166.70721638958878</v>
      </c>
      <c r="K1094">
        <f t="shared" si="148"/>
        <v>166.70721638958878</v>
      </c>
      <c r="L1094" s="5">
        <f t="shared" si="152"/>
        <v>0</v>
      </c>
      <c r="O1094" s="12"/>
    </row>
    <row r="1095" spans="2:15" x14ac:dyDescent="0.2">
      <c r="B1095">
        <f t="shared" si="153"/>
        <v>4.566461688311473</v>
      </c>
      <c r="C1095" s="18">
        <f t="shared" si="149"/>
        <v>0.63220671504112236</v>
      </c>
      <c r="D1095" s="2">
        <f t="shared" si="146"/>
        <v>2.886947743328534</v>
      </c>
      <c r="E1095" s="18">
        <f t="shared" si="147"/>
        <v>24.557634731515058</v>
      </c>
      <c r="F1095" s="20">
        <f t="shared" si="150"/>
        <v>12.278817365757529</v>
      </c>
      <c r="G1095" s="20">
        <f t="shared" si="150"/>
        <v>12.266726729817258</v>
      </c>
      <c r="H1095" s="20">
        <f t="shared" si="150"/>
        <v>11.92479024035743</v>
      </c>
      <c r="I1095" s="10">
        <f t="shared" si="151"/>
        <v>36.470334335932215</v>
      </c>
      <c r="J1095" s="19">
        <f t="shared" si="145"/>
        <v>166.54038450494491</v>
      </c>
      <c r="K1095">
        <f t="shared" si="148"/>
        <v>166.54038450494491</v>
      </c>
      <c r="L1095" s="5">
        <f t="shared" si="152"/>
        <v>0</v>
      </c>
      <c r="O1095" s="12"/>
    </row>
    <row r="1096" spans="2:15" x14ac:dyDescent="0.2">
      <c r="B1096">
        <f t="shared" si="153"/>
        <v>4.5614616883114731</v>
      </c>
      <c r="C1096" s="18">
        <f t="shared" si="149"/>
        <v>0.63223116934373669</v>
      </c>
      <c r="D1096" s="2">
        <f t="shared" si="146"/>
        <v>2.883898257117818</v>
      </c>
      <c r="E1096" s="18">
        <f t="shared" si="147"/>
        <v>24.559412903619631</v>
      </c>
      <c r="F1096" s="20">
        <f t="shared" si="150"/>
        <v>12.279706451809817</v>
      </c>
      <c r="G1096" s="20">
        <f t="shared" si="150"/>
        <v>12.267630283283433</v>
      </c>
      <c r="H1096" s="20">
        <f t="shared" si="150"/>
        <v>11.926387836860508</v>
      </c>
      <c r="I1096" s="10">
        <f t="shared" si="151"/>
        <v>36.47372457195376</v>
      </c>
      <c r="J1096" s="19">
        <f t="shared" si="145"/>
        <v>166.37349726499187</v>
      </c>
      <c r="K1096">
        <f t="shared" si="148"/>
        <v>166.37349726499187</v>
      </c>
      <c r="L1096" s="5">
        <f t="shared" si="152"/>
        <v>0</v>
      </c>
      <c r="O1096" s="12"/>
    </row>
    <row r="1097" spans="2:15" x14ac:dyDescent="0.2">
      <c r="B1097">
        <f t="shared" si="153"/>
        <v>4.5564616883114732</v>
      </c>
      <c r="C1097" s="18">
        <f t="shared" si="149"/>
        <v>0.63225560066746533</v>
      </c>
      <c r="D1097" s="2">
        <f t="shared" si="146"/>
        <v>2.8808484216616637</v>
      </c>
      <c r="E1097" s="18">
        <f t="shared" si="147"/>
        <v>24.561190156568777</v>
      </c>
      <c r="F1097" s="20">
        <f t="shared" si="150"/>
        <v>12.280595078284389</v>
      </c>
      <c r="G1097" s="20">
        <f t="shared" si="150"/>
        <v>12.268533341972477</v>
      </c>
      <c r="H1097" s="20">
        <f t="shared" si="150"/>
        <v>11.927981722826265</v>
      </c>
      <c r="I1097" s="10">
        <f t="shared" si="151"/>
        <v>36.477110143083131</v>
      </c>
      <c r="J1097" s="19">
        <f t="shared" si="145"/>
        <v>166.20655486727614</v>
      </c>
      <c r="K1097">
        <f t="shared" si="148"/>
        <v>166.20655486727614</v>
      </c>
      <c r="L1097" s="5">
        <f t="shared" si="152"/>
        <v>0</v>
      </c>
      <c r="O1097" s="12"/>
    </row>
    <row r="1098" spans="2:15" x14ac:dyDescent="0.2">
      <c r="B1098">
        <f t="shared" si="153"/>
        <v>4.5514616883114734</v>
      </c>
      <c r="C1098" s="18">
        <f t="shared" si="149"/>
        <v>0.63228000905545279</v>
      </c>
      <c r="D1098" s="2">
        <f t="shared" si="146"/>
        <v>2.8777982375011248</v>
      </c>
      <c r="E1098" s="18">
        <f t="shared" si="147"/>
        <v>24.562966492088275</v>
      </c>
      <c r="F1098" s="20">
        <f t="shared" si="150"/>
        <v>12.281483246044139</v>
      </c>
      <c r="G1098" s="20">
        <f t="shared" si="150"/>
        <v>12.269435906877799</v>
      </c>
      <c r="H1098" s="20">
        <f t="shared" si="150"/>
        <v>11.929571924018486</v>
      </c>
      <c r="I1098" s="10">
        <f t="shared" si="151"/>
        <v>36.480491076940424</v>
      </c>
      <c r="J1098" s="19">
        <f t="shared" si="145"/>
        <v>166.0395575074829</v>
      </c>
      <c r="K1098">
        <f t="shared" si="148"/>
        <v>166.0395575074829</v>
      </c>
      <c r="L1098" s="5">
        <f t="shared" si="152"/>
        <v>0</v>
      </c>
      <c r="O1098" s="12"/>
    </row>
    <row r="1099" spans="2:15" x14ac:dyDescent="0.2">
      <c r="B1099">
        <f t="shared" si="153"/>
        <v>4.5464616883114735</v>
      </c>
      <c r="C1099" s="18">
        <f t="shared" si="149"/>
        <v>0.63230439455072207</v>
      </c>
      <c r="D1099" s="2">
        <f t="shared" si="146"/>
        <v>2.8747477051758401</v>
      </c>
      <c r="E1099" s="18">
        <f t="shared" si="147"/>
        <v>24.564741911899048</v>
      </c>
      <c r="F1099" s="20">
        <f t="shared" si="150"/>
        <v>12.282370955949522</v>
      </c>
      <c r="G1099" s="20">
        <f t="shared" si="150"/>
        <v>12.270337978989723</v>
      </c>
      <c r="H1099" s="20">
        <f t="shared" si="150"/>
        <v>11.931158465924192</v>
      </c>
      <c r="I1099" s="10">
        <f t="shared" si="151"/>
        <v>36.483867400863438</v>
      </c>
      <c r="J1099" s="19">
        <f t="shared" si="145"/>
        <v>165.87250537946153</v>
      </c>
      <c r="K1099">
        <f t="shared" si="148"/>
        <v>165.87250537946153</v>
      </c>
      <c r="L1099" s="5">
        <f t="shared" si="152"/>
        <v>0</v>
      </c>
      <c r="O1099" s="12"/>
    </row>
    <row r="1100" spans="2:15" x14ac:dyDescent="0.2">
      <c r="B1100">
        <f t="shared" si="153"/>
        <v>4.5414616883114736</v>
      </c>
      <c r="C1100" s="18">
        <f t="shared" si="149"/>
        <v>0.6323287571961751</v>
      </c>
      <c r="D1100" s="2">
        <f t="shared" si="146"/>
        <v>2.8716968252240371</v>
      </c>
      <c r="E1100" s="18">
        <f t="shared" si="147"/>
        <v>24.566516417717168</v>
      </c>
      <c r="F1100" s="20">
        <f t="shared" si="150"/>
        <v>12.283258208858584</v>
      </c>
      <c r="G1100" s="20">
        <f t="shared" si="150"/>
        <v>12.271239559295505</v>
      </c>
      <c r="H1100" s="20">
        <f t="shared" si="150"/>
        <v>11.932741373757628</v>
      </c>
      <c r="I1100" s="10">
        <f t="shared" si="151"/>
        <v>36.487239141911715</v>
      </c>
      <c r="J1100" s="19">
        <f t="shared" si="145"/>
        <v>165.70539867525085</v>
      </c>
      <c r="K1100">
        <f t="shared" si="148"/>
        <v>165.70539867525085</v>
      </c>
      <c r="L1100" s="5">
        <f t="shared" si="152"/>
        <v>0</v>
      </c>
      <c r="O1100" s="12"/>
    </row>
    <row r="1101" spans="2:15" x14ac:dyDescent="0.2">
      <c r="B1101">
        <f t="shared" si="153"/>
        <v>4.5364616883114737</v>
      </c>
      <c r="C1101" s="18">
        <f t="shared" si="149"/>
        <v>0.63235309703459364</v>
      </c>
      <c r="D1101" s="2">
        <f t="shared" si="146"/>
        <v>2.8686455981825416</v>
      </c>
      <c r="E1101" s="18">
        <f t="shared" si="147"/>
        <v>24.568290011253907</v>
      </c>
      <c r="F1101" s="20">
        <f t="shared" si="150"/>
        <v>12.284145005626955</v>
      </c>
      <c r="G1101" s="20">
        <f t="shared" si="150"/>
        <v>12.272140648779349</v>
      </c>
      <c r="H1101" s="20">
        <f t="shared" si="150"/>
        <v>11.934320672464187</v>
      </c>
      <c r="I1101" s="10">
        <f t="shared" si="151"/>
        <v>36.490606326870491</v>
      </c>
      <c r="J1101" s="19">
        <f t="shared" si="145"/>
        <v>165.53823758510424</v>
      </c>
      <c r="K1101">
        <f t="shared" si="148"/>
        <v>165.53823758510424</v>
      </c>
      <c r="L1101" s="5">
        <f t="shared" si="152"/>
        <v>0</v>
      </c>
      <c r="O1101" s="12"/>
    </row>
    <row r="1102" spans="2:15" x14ac:dyDescent="0.2">
      <c r="B1102">
        <f t="shared" si="153"/>
        <v>4.5314616883114738</v>
      </c>
      <c r="C1102" s="18">
        <f t="shared" si="149"/>
        <v>0.63237741410863935</v>
      </c>
      <c r="D1102" s="2">
        <f t="shared" si="146"/>
        <v>2.865594024586779</v>
      </c>
      <c r="E1102" s="18">
        <f t="shared" si="147"/>
        <v>24.570062694215736</v>
      </c>
      <c r="F1102" s="20">
        <f t="shared" si="150"/>
        <v>12.28503134710787</v>
      </c>
      <c r="G1102" s="20">
        <f t="shared" si="150"/>
        <v>12.273041248422409</v>
      </c>
      <c r="H1102" s="20">
        <f t="shared" si="150"/>
        <v>11.935896386724252</v>
      </c>
      <c r="I1102" s="10">
        <f t="shared" si="151"/>
        <v>36.493968982254529</v>
      </c>
      <c r="J1102" s="19">
        <f t="shared" si="145"/>
        <v>165.37102229751366</v>
      </c>
      <c r="K1102">
        <f t="shared" si="148"/>
        <v>165.37102229751366</v>
      </c>
      <c r="L1102" s="5">
        <f t="shared" si="152"/>
        <v>0</v>
      </c>
      <c r="O1102" s="12"/>
    </row>
    <row r="1103" spans="2:15" x14ac:dyDescent="0.2">
      <c r="B1103">
        <f t="shared" si="153"/>
        <v>4.5264616883114739</v>
      </c>
      <c r="C1103" s="18">
        <f t="shared" si="149"/>
        <v>0.63240170846085408</v>
      </c>
      <c r="D1103" s="2">
        <f t="shared" si="146"/>
        <v>2.8625421049707782</v>
      </c>
      <c r="E1103" s="18">
        <f t="shared" si="147"/>
        <v>24.571834468304328</v>
      </c>
      <c r="F1103" s="20">
        <f t="shared" si="150"/>
        <v>12.285917234152164</v>
      </c>
      <c r="G1103" s="20">
        <f t="shared" si="150"/>
        <v>12.273941359202809</v>
      </c>
      <c r="H1103" s="20">
        <f t="shared" si="150"/>
        <v>11.93746854095696</v>
      </c>
      <c r="I1103" s="10">
        <f t="shared" si="151"/>
        <v>36.497327134311931</v>
      </c>
      <c r="J1103" s="19">
        <f t="shared" si="145"/>
        <v>165.20375299923376</v>
      </c>
      <c r="K1103">
        <f t="shared" si="148"/>
        <v>165.20375299923376</v>
      </c>
      <c r="L1103" s="5">
        <f t="shared" si="152"/>
        <v>0</v>
      </c>
      <c r="O1103" s="12"/>
    </row>
    <row r="1104" spans="2:15" x14ac:dyDescent="0.2">
      <c r="B1104">
        <f t="shared" si="153"/>
        <v>4.521461688311474</v>
      </c>
      <c r="C1104" s="18">
        <f t="shared" si="149"/>
        <v>0.63242598013366069</v>
      </c>
      <c r="D1104" s="2">
        <f t="shared" si="146"/>
        <v>2.8594898398671802</v>
      </c>
      <c r="E1104" s="18">
        <f t="shared" si="147"/>
        <v>24.573605335216591</v>
      </c>
      <c r="F1104" s="20">
        <f t="shared" si="150"/>
        <v>12.286802667608297</v>
      </c>
      <c r="G1104" s="20">
        <f t="shared" si="150"/>
        <v>12.274840982095661</v>
      </c>
      <c r="H1104" s="20">
        <f t="shared" si="150"/>
        <v>11.939037159323926</v>
      </c>
      <c r="I1104" s="10">
        <f t="shared" si="151"/>
        <v>36.500680809027884</v>
      </c>
      <c r="J1104" s="19">
        <f t="shared" si="145"/>
        <v>165.03642987530543</v>
      </c>
      <c r="K1104">
        <f t="shared" si="148"/>
        <v>165.03642987530543</v>
      </c>
      <c r="L1104" s="5">
        <f t="shared" si="152"/>
        <v>0</v>
      </c>
      <c r="O1104" s="12"/>
    </row>
    <row r="1105" spans="2:15" x14ac:dyDescent="0.2">
      <c r="B1105">
        <f t="shared" si="153"/>
        <v>4.5164616883114741</v>
      </c>
      <c r="C1105" s="18">
        <f t="shared" si="149"/>
        <v>0.63245022916936333</v>
      </c>
      <c r="D1105" s="2">
        <f t="shared" si="146"/>
        <v>2.8564372298072414</v>
      </c>
      <c r="E1105" s="18">
        <f t="shared" si="147"/>
        <v>24.575375296644701</v>
      </c>
      <c r="F1105" s="20">
        <f t="shared" si="150"/>
        <v>12.287687648322347</v>
      </c>
      <c r="G1105" s="20">
        <f t="shared" si="150"/>
        <v>12.275740118073063</v>
      </c>
      <c r="H1105" s="20">
        <f t="shared" si="150"/>
        <v>11.940602265732871</v>
      </c>
      <c r="I1105" s="10">
        <f t="shared" si="151"/>
        <v>36.504030032128284</v>
      </c>
      <c r="J1105" s="19">
        <f t="shared" si="145"/>
        <v>164.86905310907886</v>
      </c>
      <c r="K1105">
        <f t="shared" si="148"/>
        <v>164.86905310907886</v>
      </c>
      <c r="L1105" s="5">
        <f t="shared" si="152"/>
        <v>0</v>
      </c>
      <c r="O1105" s="12"/>
    </row>
    <row r="1106" spans="2:15" x14ac:dyDescent="0.2">
      <c r="B1106">
        <f t="shared" si="153"/>
        <v>4.5114616883114742</v>
      </c>
      <c r="C1106" s="18">
        <f t="shared" si="149"/>
        <v>0.63247445561014792</v>
      </c>
      <c r="D1106" s="2">
        <f t="shared" si="146"/>
        <v>2.8533842753208387</v>
      </c>
      <c r="E1106" s="18">
        <f t="shared" si="147"/>
        <v>24.577144354276079</v>
      </c>
      <c r="F1106" s="20">
        <f t="shared" si="150"/>
        <v>12.28857217713804</v>
      </c>
      <c r="G1106" s="20">
        <f t="shared" si="150"/>
        <v>12.276638768104139</v>
      </c>
      <c r="H1106" s="20">
        <f t="shared" si="150"/>
        <v>11.942163883841221</v>
      </c>
      <c r="I1106" s="10">
        <f t="shared" si="151"/>
        <v>36.507374829083403</v>
      </c>
      <c r="J1106" s="19">
        <f t="shared" si="145"/>
        <v>164.70162288223642</v>
      </c>
      <c r="K1106">
        <f t="shared" si="148"/>
        <v>164.70162288223642</v>
      </c>
      <c r="L1106" s="5">
        <f t="shared" si="152"/>
        <v>0</v>
      </c>
      <c r="O1106" s="12"/>
    </row>
    <row r="1107" spans="2:15" x14ac:dyDescent="0.2">
      <c r="B1107">
        <f t="shared" si="153"/>
        <v>4.5064616883114743</v>
      </c>
      <c r="C1107" s="18">
        <f t="shared" si="149"/>
        <v>0.63249865949808237</v>
      </c>
      <c r="D1107" s="2">
        <f t="shared" si="146"/>
        <v>2.8503309769364726</v>
      </c>
      <c r="E1107" s="18">
        <f t="shared" si="147"/>
        <v>24.578912509793458</v>
      </c>
      <c r="F1107" s="20">
        <f t="shared" si="150"/>
        <v>12.289456254896731</v>
      </c>
      <c r="G1107" s="20">
        <f t="shared" si="150"/>
        <v>12.277536933155011</v>
      </c>
      <c r="H1107" s="20">
        <f t="shared" si="150"/>
        <v>11.943722037059599</v>
      </c>
      <c r="I1107" s="10">
        <f t="shared" si="151"/>
        <v>36.51071522511134</v>
      </c>
      <c r="J1107" s="19">
        <f t="shared" ref="J1107:J1170" si="154">B1107*I1107</f>
        <v>164.53413937481471</v>
      </c>
      <c r="K1107">
        <f t="shared" si="148"/>
        <v>164.53413937481471</v>
      </c>
      <c r="L1107" s="5">
        <f t="shared" si="152"/>
        <v>0</v>
      </c>
      <c r="O1107" s="12"/>
    </row>
    <row r="1108" spans="2:15" x14ac:dyDescent="0.2">
      <c r="B1108">
        <f t="shared" si="153"/>
        <v>4.5014616883114744</v>
      </c>
      <c r="C1108" s="18">
        <f t="shared" si="149"/>
        <v>0.63252284087511768</v>
      </c>
      <c r="D1108" s="2">
        <f t="shared" ref="D1108:D1171" si="155">B1108*C1108</f>
        <v>2.8472773351812775</v>
      </c>
      <c r="E1108" s="18">
        <f t="shared" ref="E1108:E1171" si="156">$E$15*(C1108-(B1108*$C$12))</f>
        <v>24.580679764874873</v>
      </c>
      <c r="F1108" s="20">
        <f t="shared" si="150"/>
        <v>12.290339882437435</v>
      </c>
      <c r="G1108" s="20">
        <f t="shared" si="150"/>
        <v>12.278434614188853</v>
      </c>
      <c r="H1108" s="20">
        <f t="shared" si="150"/>
        <v>11.945276748555299</v>
      </c>
      <c r="I1108" s="10">
        <f t="shared" si="151"/>
        <v>36.514051245181591</v>
      </c>
      <c r="J1108" s="19">
        <f t="shared" si="154"/>
        <v>164.36660276522682</v>
      </c>
      <c r="K1108">
        <f t="shared" ref="K1108:K1171" si="157">IF(I1108&gt;$L$15,J1108,0)</f>
        <v>164.36660276522682</v>
      </c>
      <c r="L1108" s="5">
        <f t="shared" si="152"/>
        <v>0</v>
      </c>
      <c r="O1108" s="12"/>
    </row>
    <row r="1109" spans="2:15" x14ac:dyDescent="0.2">
      <c r="B1109">
        <f t="shared" si="153"/>
        <v>4.4964616883114745</v>
      </c>
      <c r="C1109" s="18">
        <f t="shared" ref="C1109:C1172" si="158">$C$10*LN((-B1109+$C$5)/$C$11)</f>
        <v>0.63254699978308737</v>
      </c>
      <c r="D1109" s="2">
        <f t="shared" si="155"/>
        <v>2.8442233505810188</v>
      </c>
      <c r="E1109" s="18">
        <f t="shared" si="156"/>
        <v>24.582446121193659</v>
      </c>
      <c r="F1109" s="20">
        <f t="shared" ref="F1109:H1172" si="159">IF($B1109&lt;F$17,(F$12*$C$10*LN((-$B1109+F$17)/$C$11))+(($E$14-F$12)*$C$10*LN((-$B1109+$C$5)/$C$11))-$C$12*$E$14*$B1109,-$C$13)</f>
        <v>12.291223060596829</v>
      </c>
      <c r="G1109" s="20">
        <f t="shared" si="159"/>
        <v>12.279331812165877</v>
      </c>
      <c r="H1109" s="20">
        <f t="shared" si="159"/>
        <v>11.946828041255666</v>
      </c>
      <c r="I1109" s="10">
        <f t="shared" ref="I1109:I1172" si="160">F1109+G1109+H1109</f>
        <v>36.51738291401837</v>
      </c>
      <c r="J1109" s="19">
        <f t="shared" si="154"/>
        <v>164.19901323028364</v>
      </c>
      <c r="K1109">
        <f t="shared" si="157"/>
        <v>164.19901323028364</v>
      </c>
      <c r="L1109" s="5">
        <f t="shared" ref="L1109:L1172" si="161">IF(I1109&lt;$L$15,J1109,0)</f>
        <v>0</v>
      </c>
      <c r="O1109" s="12"/>
    </row>
    <row r="1110" spans="2:15" x14ac:dyDescent="0.2">
      <c r="B1110">
        <f t="shared" si="153"/>
        <v>4.4914616883114746</v>
      </c>
      <c r="C1110" s="18">
        <f t="shared" si="158"/>
        <v>0.63257113626370876</v>
      </c>
      <c r="D1110" s="2">
        <f t="shared" si="155"/>
        <v>2.8411690236601053</v>
      </c>
      <c r="E1110" s="18">
        <f t="shared" si="156"/>
        <v>24.584211580418515</v>
      </c>
      <c r="F1110" s="20">
        <f t="shared" si="159"/>
        <v>12.292105790209257</v>
      </c>
      <c r="G1110" s="20">
        <f t="shared" si="159"/>
        <v>12.280228528043358</v>
      </c>
      <c r="H1110" s="20">
        <f t="shared" si="159"/>
        <v>11.948375937851436</v>
      </c>
      <c r="I1110" s="10">
        <f t="shared" si="160"/>
        <v>36.520710256104053</v>
      </c>
      <c r="J1110" s="19">
        <f t="shared" si="154"/>
        <v>164.03137094521529</v>
      </c>
      <c r="K1110">
        <f t="shared" si="157"/>
        <v>164.03137094521529</v>
      </c>
      <c r="L1110" s="5">
        <f t="shared" si="161"/>
        <v>0</v>
      </c>
      <c r="O1110" s="12"/>
    </row>
    <row r="1111" spans="2:15" x14ac:dyDescent="0.2">
      <c r="B1111">
        <f t="shared" si="153"/>
        <v>4.4864616883114747</v>
      </c>
      <c r="C1111" s="18">
        <f t="shared" si="158"/>
        <v>0.63259525035858288</v>
      </c>
      <c r="D1111" s="2">
        <f t="shared" si="155"/>
        <v>2.8381143549415877</v>
      </c>
      <c r="E1111" s="18">
        <f t="shared" si="156"/>
        <v>24.585976144213475</v>
      </c>
      <c r="F1111" s="20">
        <f t="shared" si="159"/>
        <v>12.292988072106739</v>
      </c>
      <c r="G1111" s="20">
        <f t="shared" si="159"/>
        <v>12.281124762775633</v>
      </c>
      <c r="H1111" s="20">
        <f t="shared" si="159"/>
        <v>11.949920460800012</v>
      </c>
      <c r="I1111" s="10">
        <f t="shared" si="160"/>
        <v>36.524033295682386</v>
      </c>
      <c r="J1111" s="19">
        <f t="shared" si="154"/>
        <v>163.86367608369173</v>
      </c>
      <c r="K1111">
        <f t="shared" si="157"/>
        <v>163.86367608369173</v>
      </c>
      <c r="L1111" s="5">
        <f t="shared" si="161"/>
        <v>0</v>
      </c>
      <c r="O1111" s="12"/>
    </row>
    <row r="1112" spans="2:15" x14ac:dyDescent="0.2">
      <c r="B1112">
        <f t="shared" si="153"/>
        <v>4.4814616883114748</v>
      </c>
      <c r="C1112" s="18">
        <f t="shared" si="158"/>
        <v>0.63261934210919557</v>
      </c>
      <c r="D1112" s="2">
        <f t="shared" si="155"/>
        <v>2.8350593449471702</v>
      </c>
      <c r="E1112" s="18">
        <f t="shared" si="156"/>
        <v>24.587739814237985</v>
      </c>
      <c r="F1112" s="20">
        <f t="shared" si="159"/>
        <v>12.293869907118996</v>
      </c>
      <c r="G1112" s="20">
        <f t="shared" si="159"/>
        <v>12.282020517314139</v>
      </c>
      <c r="H1112" s="20">
        <f t="shared" si="159"/>
        <v>11.951461632328686</v>
      </c>
      <c r="I1112" s="10">
        <f t="shared" si="160"/>
        <v>36.527352056761821</v>
      </c>
      <c r="J1112" s="19">
        <f t="shared" si="154"/>
        <v>163.69592881784345</v>
      </c>
      <c r="K1112">
        <f t="shared" si="157"/>
        <v>163.69592881784345</v>
      </c>
      <c r="L1112" s="5">
        <f t="shared" si="161"/>
        <v>0</v>
      </c>
      <c r="O1112" s="12"/>
    </row>
    <row r="1113" spans="2:15" x14ac:dyDescent="0.2">
      <c r="B1113">
        <f t="shared" si="153"/>
        <v>4.476461688311475</v>
      </c>
      <c r="C1113" s="18">
        <f t="shared" si="158"/>
        <v>0.63264341155691695</v>
      </c>
      <c r="D1113" s="2">
        <f t="shared" si="155"/>
        <v>2.8320039941972075</v>
      </c>
      <c r="E1113" s="18">
        <f t="shared" si="156"/>
        <v>24.589502592146843</v>
      </c>
      <c r="F1113" s="20">
        <f t="shared" si="159"/>
        <v>12.29475129607342</v>
      </c>
      <c r="G1113" s="20">
        <f t="shared" si="159"/>
        <v>12.282915792607394</v>
      </c>
      <c r="H1113" s="20">
        <f t="shared" si="159"/>
        <v>11.952999474437798</v>
      </c>
      <c r="I1113" s="10">
        <f t="shared" si="160"/>
        <v>36.530666563118608</v>
      </c>
      <c r="J1113" s="19">
        <f t="shared" si="154"/>
        <v>163.52812931828146</v>
      </c>
      <c r="K1113">
        <f t="shared" si="157"/>
        <v>163.52812931828146</v>
      </c>
      <c r="L1113" s="5">
        <f t="shared" si="161"/>
        <v>0</v>
      </c>
      <c r="O1113" s="12"/>
    </row>
    <row r="1114" spans="2:15" x14ac:dyDescent="0.2">
      <c r="B1114">
        <f t="shared" si="153"/>
        <v>4.4714616883114751</v>
      </c>
      <c r="C1114" s="18">
        <f t="shared" si="158"/>
        <v>0.63266745874300256</v>
      </c>
      <c r="D1114" s="2">
        <f t="shared" si="155"/>
        <v>2.8289483032107166</v>
      </c>
      <c r="E1114" s="18">
        <f t="shared" si="156"/>
        <v>24.591264479590265</v>
      </c>
      <c r="F1114" s="20">
        <f t="shared" si="159"/>
        <v>12.295632239795134</v>
      </c>
      <c r="G1114" s="20">
        <f t="shared" si="159"/>
        <v>12.283810589601037</v>
      </c>
      <c r="H1114" s="20">
        <f t="shared" si="159"/>
        <v>11.954534008903853</v>
      </c>
      <c r="I1114" s="10">
        <f t="shared" si="160"/>
        <v>36.533976838300021</v>
      </c>
      <c r="J1114" s="19">
        <f t="shared" si="154"/>
        <v>163.36027775411733</v>
      </c>
      <c r="K1114">
        <f t="shared" si="157"/>
        <v>163.36027775411733</v>
      </c>
      <c r="L1114" s="5">
        <f t="shared" si="161"/>
        <v>0</v>
      </c>
      <c r="O1114" s="12"/>
    </row>
    <row r="1115" spans="2:15" x14ac:dyDescent="0.2">
      <c r="B1115">
        <f t="shared" si="153"/>
        <v>4.4664616883114752</v>
      </c>
      <c r="C1115" s="18">
        <f t="shared" si="158"/>
        <v>0.63269148370859363</v>
      </c>
      <c r="D1115" s="2">
        <f t="shared" si="155"/>
        <v>2.8258922725053774</v>
      </c>
      <c r="E1115" s="18">
        <f t="shared" si="156"/>
        <v>24.59302547821391</v>
      </c>
      <c r="F1115" s="20">
        <f t="shared" si="159"/>
        <v>12.296512739106953</v>
      </c>
      <c r="G1115" s="20">
        <f t="shared" si="159"/>
        <v>12.284704909237814</v>
      </c>
      <c r="H1115" s="20">
        <f t="shared" si="159"/>
        <v>11.956065257282567</v>
      </c>
      <c r="I1115" s="10">
        <f t="shared" si="160"/>
        <v>36.537282905627336</v>
      </c>
      <c r="J1115" s="19">
        <f t="shared" si="154"/>
        <v>163.19237429298227</v>
      </c>
      <c r="K1115">
        <f t="shared" si="157"/>
        <v>163.19237429298227</v>
      </c>
      <c r="L1115" s="5">
        <f t="shared" si="161"/>
        <v>0</v>
      </c>
      <c r="O1115" s="12"/>
    </row>
    <row r="1116" spans="2:15" x14ac:dyDescent="0.2">
      <c r="B1116">
        <f t="shared" si="153"/>
        <v>4.4614616883114753</v>
      </c>
      <c r="C1116" s="18">
        <f t="shared" si="158"/>
        <v>0.63271548649471721</v>
      </c>
      <c r="D1116" s="2">
        <f t="shared" si="155"/>
        <v>2.8228359025975376</v>
      </c>
      <c r="E1116" s="18">
        <f t="shared" si="156"/>
        <v>24.594785589658855</v>
      </c>
      <c r="F1116" s="20">
        <f t="shared" si="159"/>
        <v>12.297392794829427</v>
      </c>
      <c r="G1116" s="20">
        <f t="shared" si="159"/>
        <v>12.285598752457616</v>
      </c>
      <c r="H1116" s="20">
        <f t="shared" si="159"/>
        <v>11.957593240911894</v>
      </c>
      <c r="I1116" s="10">
        <f t="shared" si="160"/>
        <v>36.540584788198942</v>
      </c>
      <c r="J1116" s="19">
        <f t="shared" si="154"/>
        <v>163.02441910104667</v>
      </c>
      <c r="K1116">
        <f t="shared" si="157"/>
        <v>163.02441910104667</v>
      </c>
      <c r="L1116" s="5">
        <f t="shared" si="161"/>
        <v>0</v>
      </c>
      <c r="O1116" s="12"/>
    </row>
    <row r="1117" spans="2:15" x14ac:dyDescent="0.2">
      <c r="B1117">
        <f t="shared" si="153"/>
        <v>4.4564616883114754</v>
      </c>
      <c r="C1117" s="18">
        <f t="shared" si="158"/>
        <v>0.63273946714228724</v>
      </c>
      <c r="D1117" s="2">
        <f t="shared" si="155"/>
        <v>2.8197791940022205</v>
      </c>
      <c r="E1117" s="18">
        <f t="shared" si="156"/>
        <v>24.59654481556165</v>
      </c>
      <c r="F1117" s="20">
        <f t="shared" si="159"/>
        <v>12.298272407780825</v>
      </c>
      <c r="G1117" s="20">
        <f t="shared" si="159"/>
        <v>12.286492120197472</v>
      </c>
      <c r="H1117" s="20">
        <f t="shared" si="159"/>
        <v>11.959117980914945</v>
      </c>
      <c r="I1117" s="10">
        <f t="shared" si="160"/>
        <v>36.54388250889324</v>
      </c>
      <c r="J1117" s="19">
        <f t="shared" si="154"/>
        <v>162.85641234303856</v>
      </c>
      <c r="K1117">
        <f t="shared" si="157"/>
        <v>162.85641234303856</v>
      </c>
      <c r="L1117" s="5">
        <f t="shared" si="161"/>
        <v>0</v>
      </c>
      <c r="O1117" s="12"/>
    </row>
    <row r="1118" spans="2:15" x14ac:dyDescent="0.2">
      <c r="B1118">
        <f t="shared" si="153"/>
        <v>4.4514616883114755</v>
      </c>
      <c r="C1118" s="18">
        <f t="shared" si="158"/>
        <v>0.63276342569210409</v>
      </c>
      <c r="D1118" s="2">
        <f t="shared" si="155"/>
        <v>2.8167221472331265</v>
      </c>
      <c r="E1118" s="18">
        <f t="shared" si="156"/>
        <v>24.598303157554327</v>
      </c>
      <c r="F1118" s="20">
        <f t="shared" si="159"/>
        <v>12.299151578777165</v>
      </c>
      <c r="G1118" s="20">
        <f t="shared" si="159"/>
        <v>12.287385013391571</v>
      </c>
      <c r="H1118" s="20">
        <f t="shared" si="159"/>
        <v>11.96063949820293</v>
      </c>
      <c r="I1118" s="10">
        <f t="shared" si="160"/>
        <v>36.547176090371664</v>
      </c>
      <c r="J1118" s="19">
        <f t="shared" si="154"/>
        <v>162.68835418226263</v>
      </c>
      <c r="K1118">
        <f t="shared" si="157"/>
        <v>162.68835418226263</v>
      </c>
      <c r="L1118" s="5">
        <f t="shared" si="161"/>
        <v>0</v>
      </c>
      <c r="O1118" s="12"/>
    </row>
    <row r="1119" spans="2:15" x14ac:dyDescent="0.2">
      <c r="B1119">
        <f t="shared" si="153"/>
        <v>4.4464616883114756</v>
      </c>
      <c r="C1119" s="18">
        <f t="shared" si="158"/>
        <v>0.63278736218485576</v>
      </c>
      <c r="D1119" s="2">
        <f t="shared" si="155"/>
        <v>2.813664762802639</v>
      </c>
      <c r="E1119" s="18">
        <f t="shared" si="156"/>
        <v>24.600060617264393</v>
      </c>
      <c r="F1119" s="20">
        <f t="shared" si="159"/>
        <v>12.300030308632197</v>
      </c>
      <c r="G1119" s="20">
        <f t="shared" si="159"/>
        <v>12.288277432971267</v>
      </c>
      <c r="H1119" s="20">
        <f t="shared" si="159"/>
        <v>11.962157813477974</v>
      </c>
      <c r="I1119" s="10">
        <f t="shared" si="160"/>
        <v>36.550465555081438</v>
      </c>
      <c r="J1119" s="19">
        <f t="shared" si="154"/>
        <v>162.52024478061784</v>
      </c>
      <c r="K1119">
        <f t="shared" si="157"/>
        <v>162.52024478061784</v>
      </c>
      <c r="L1119" s="5">
        <f t="shared" si="161"/>
        <v>0</v>
      </c>
      <c r="O1119" s="12"/>
    </row>
    <row r="1120" spans="2:15" x14ac:dyDescent="0.2">
      <c r="B1120">
        <f t="shared" si="153"/>
        <v>4.4414616883114757</v>
      </c>
      <c r="C1120" s="18">
        <f t="shared" si="158"/>
        <v>0.63281127666111792</v>
      </c>
      <c r="D1120" s="2">
        <f t="shared" si="155"/>
        <v>2.8106070412218291</v>
      </c>
      <c r="E1120" s="18">
        <f t="shared" si="156"/>
        <v>24.601817196314883</v>
      </c>
      <c r="F1120" s="20">
        <f t="shared" si="159"/>
        <v>12.300908598157442</v>
      </c>
      <c r="G1120" s="20">
        <f t="shared" si="159"/>
        <v>12.289169379865099</v>
      </c>
      <c r="H1120" s="20">
        <f t="shared" si="159"/>
        <v>11.96367294723596</v>
      </c>
      <c r="I1120" s="10">
        <f t="shared" si="160"/>
        <v>36.553750925258498</v>
      </c>
      <c r="J1120" s="19">
        <f t="shared" si="154"/>
        <v>162.35208429861578</v>
      </c>
      <c r="K1120">
        <f t="shared" si="157"/>
        <v>162.35208429861578</v>
      </c>
      <c r="L1120" s="5">
        <f t="shared" si="161"/>
        <v>0</v>
      </c>
      <c r="O1120" s="12"/>
    </row>
    <row r="1121" spans="2:15" x14ac:dyDescent="0.2">
      <c r="B1121">
        <f t="shared" si="153"/>
        <v>4.4364616883114758</v>
      </c>
      <c r="C1121" s="18">
        <f t="shared" si="158"/>
        <v>0.63283516916135429</v>
      </c>
      <c r="D1121" s="2">
        <f t="shared" si="155"/>
        <v>2.8075489830004603</v>
      </c>
      <c r="E1121" s="18">
        <f t="shared" si="156"/>
        <v>24.603572896324337</v>
      </c>
      <c r="F1121" s="20">
        <f t="shared" si="159"/>
        <v>12.301786448162169</v>
      </c>
      <c r="G1121" s="20">
        <f t="shared" si="159"/>
        <v>12.290060854998794</v>
      </c>
      <c r="H1121" s="20">
        <f t="shared" si="159"/>
        <v>11.965184919769264</v>
      </c>
      <c r="I1121" s="10">
        <f t="shared" si="160"/>
        <v>36.557032222930225</v>
      </c>
      <c r="J1121" s="19">
        <f t="shared" si="154"/>
        <v>162.18387289539805</v>
      </c>
      <c r="K1121">
        <f t="shared" si="157"/>
        <v>162.18387289539805</v>
      </c>
      <c r="L1121" s="5">
        <f t="shared" si="161"/>
        <v>0</v>
      </c>
      <c r="O1121" s="12"/>
    </row>
    <row r="1122" spans="2:15" x14ac:dyDescent="0.2">
      <c r="B1122">
        <f t="shared" si="153"/>
        <v>4.4314616883114759</v>
      </c>
      <c r="C1122" s="18">
        <f t="shared" si="158"/>
        <v>0.63285903972591728</v>
      </c>
      <c r="D1122" s="2">
        <f t="shared" si="155"/>
        <v>2.8044905886469929</v>
      </c>
      <c r="E1122" s="18">
        <f t="shared" si="156"/>
        <v>24.605327718906853</v>
      </c>
      <c r="F1122" s="20">
        <f t="shared" si="159"/>
        <v>12.302663859453427</v>
      </c>
      <c r="G1122" s="20">
        <f t="shared" si="159"/>
        <v>12.290951859295287</v>
      </c>
      <c r="H1122" s="20">
        <f t="shared" si="159"/>
        <v>11.966693751169473</v>
      </c>
      <c r="I1122" s="10">
        <f t="shared" si="160"/>
        <v>36.560309469918188</v>
      </c>
      <c r="J1122" s="19">
        <f t="shared" si="154"/>
        <v>162.0156107287537</v>
      </c>
      <c r="K1122">
        <f t="shared" si="157"/>
        <v>162.0156107287537</v>
      </c>
      <c r="L1122" s="5">
        <f t="shared" si="161"/>
        <v>0</v>
      </c>
      <c r="O1122" s="12"/>
    </row>
    <row r="1123" spans="2:15" x14ac:dyDescent="0.2">
      <c r="B1123">
        <f t="shared" si="153"/>
        <v>4.426461688311476</v>
      </c>
      <c r="C1123" s="18">
        <f t="shared" si="158"/>
        <v>0.63288288839504803</v>
      </c>
      <c r="D1123" s="2">
        <f t="shared" si="155"/>
        <v>2.8014318586685878</v>
      </c>
      <c r="E1123" s="18">
        <f t="shared" si="156"/>
        <v>24.607081665672084</v>
      </c>
      <c r="F1123" s="20">
        <f t="shared" si="159"/>
        <v>12.303540832836045</v>
      </c>
      <c r="G1123" s="20">
        <f t="shared" si="159"/>
        <v>12.291842393674731</v>
      </c>
      <c r="H1123" s="20">
        <f t="shared" si="159"/>
        <v>11.968199461330064</v>
      </c>
      <c r="I1123" s="10">
        <f t="shared" si="160"/>
        <v>36.563582687840842</v>
      </c>
      <c r="J1123" s="19">
        <f t="shared" si="154"/>
        <v>161.84729795513624</v>
      </c>
      <c r="K1123">
        <f t="shared" si="157"/>
        <v>161.84729795513624</v>
      </c>
      <c r="L1123" s="5">
        <f t="shared" si="161"/>
        <v>0</v>
      </c>
      <c r="O1123" s="12"/>
    </row>
    <row r="1124" spans="2:15" x14ac:dyDescent="0.2">
      <c r="B1124">
        <f t="shared" si="153"/>
        <v>4.4214616883114761</v>
      </c>
      <c r="C1124" s="18">
        <f t="shared" si="158"/>
        <v>0.63290671520887731</v>
      </c>
      <c r="D1124" s="2">
        <f t="shared" si="155"/>
        <v>2.7983727935711133</v>
      </c>
      <c r="E1124" s="18">
        <f t="shared" si="156"/>
        <v>24.608834738225255</v>
      </c>
      <c r="F1124" s="20">
        <f t="shared" si="159"/>
        <v>12.304417369112629</v>
      </c>
      <c r="G1124" s="20">
        <f t="shared" si="159"/>
        <v>12.292732459054497</v>
      </c>
      <c r="H1124" s="20">
        <f t="shared" si="159"/>
        <v>11.969702069949014</v>
      </c>
      <c r="I1124" s="10">
        <f t="shared" si="160"/>
        <v>36.566851898116141</v>
      </c>
      <c r="J1124" s="19">
        <f t="shared" si="154"/>
        <v>161.67893472968029</v>
      </c>
      <c r="K1124">
        <f t="shared" si="157"/>
        <v>161.67893472968029</v>
      </c>
      <c r="L1124" s="5">
        <f t="shared" si="161"/>
        <v>0</v>
      </c>
      <c r="O1124" s="12"/>
    </row>
    <row r="1125" spans="2:15" x14ac:dyDescent="0.2">
      <c r="B1125">
        <f t="shared" si="153"/>
        <v>4.4164616883114762</v>
      </c>
      <c r="C1125" s="18">
        <f t="shared" si="158"/>
        <v>0.63293052020742557</v>
      </c>
      <c r="D1125" s="2">
        <f t="shared" si="155"/>
        <v>2.7953133938591477</v>
      </c>
      <c r="E1125" s="18">
        <f t="shared" si="156"/>
        <v>24.610586938167188</v>
      </c>
      <c r="F1125" s="20">
        <f t="shared" si="159"/>
        <v>12.305293469083594</v>
      </c>
      <c r="G1125" s="20">
        <f t="shared" si="159"/>
        <v>12.293622056349204</v>
      </c>
      <c r="H1125" s="20">
        <f t="shared" si="159"/>
        <v>11.971201596531385</v>
      </c>
      <c r="I1125" s="10">
        <f t="shared" si="160"/>
        <v>36.570117121964181</v>
      </c>
      <c r="J1125" s="19">
        <f t="shared" si="154"/>
        <v>161.51052120621836</v>
      </c>
      <c r="K1125">
        <f t="shared" si="157"/>
        <v>161.51052120621836</v>
      </c>
      <c r="L1125" s="5">
        <f t="shared" si="161"/>
        <v>0</v>
      </c>
      <c r="O1125" s="12"/>
    </row>
    <row r="1126" spans="2:15" x14ac:dyDescent="0.2">
      <c r="B1126">
        <f t="shared" ref="B1126:B1189" si="162">B1125-$C$16</f>
        <v>4.4114616883114763</v>
      </c>
      <c r="C1126" s="18">
        <f t="shared" si="158"/>
        <v>0.63295430343060333</v>
      </c>
      <c r="D1126" s="2">
        <f t="shared" si="155"/>
        <v>2.7922536600359837</v>
      </c>
      <c r="E1126" s="18">
        <f t="shared" si="156"/>
        <v>24.612338267094298</v>
      </c>
      <c r="F1126" s="20">
        <f t="shared" si="159"/>
        <v>12.306169133547147</v>
      </c>
      <c r="G1126" s="20">
        <f t="shared" si="159"/>
        <v>12.294511186470716</v>
      </c>
      <c r="H1126" s="20">
        <f t="shared" si="159"/>
        <v>11.972698060391867</v>
      </c>
      <c r="I1126" s="10">
        <f t="shared" si="160"/>
        <v>36.573378380409736</v>
      </c>
      <c r="J1126" s="19">
        <f t="shared" si="154"/>
        <v>161.34205753729677</v>
      </c>
      <c r="K1126">
        <f t="shared" si="157"/>
        <v>161.34205753729677</v>
      </c>
      <c r="L1126" s="5">
        <f t="shared" si="161"/>
        <v>0</v>
      </c>
      <c r="O1126" s="12"/>
    </row>
    <row r="1127" spans="2:15" x14ac:dyDescent="0.2">
      <c r="B1127">
        <f t="shared" si="162"/>
        <v>4.4064616883114764</v>
      </c>
      <c r="C1127" s="18">
        <f t="shared" si="158"/>
        <v>0.63297806491821162</v>
      </c>
      <c r="D1127" s="2">
        <f t="shared" si="155"/>
        <v>2.7891935926036342</v>
      </c>
      <c r="E1127" s="18">
        <f t="shared" si="156"/>
        <v>24.614088726598631</v>
      </c>
      <c r="F1127" s="20">
        <f t="shared" si="159"/>
        <v>12.307044363299315</v>
      </c>
      <c r="G1127" s="20">
        <f t="shared" si="159"/>
        <v>12.295399850328165</v>
      </c>
      <c r="H1127" s="20">
        <f t="shared" si="159"/>
        <v>11.97419148065727</v>
      </c>
      <c r="I1127" s="10">
        <f t="shared" si="160"/>
        <v>36.576635694284747</v>
      </c>
      <c r="J1127" s="19">
        <f t="shared" si="154"/>
        <v>161.17354387419178</v>
      </c>
      <c r="K1127">
        <f t="shared" si="157"/>
        <v>161.17354387419178</v>
      </c>
      <c r="L1127" s="5">
        <f t="shared" si="161"/>
        <v>0</v>
      </c>
      <c r="O1127" s="12"/>
    </row>
    <row r="1128" spans="2:15" x14ac:dyDescent="0.2">
      <c r="B1128">
        <f t="shared" si="162"/>
        <v>4.4014616883114765</v>
      </c>
      <c r="C1128" s="18">
        <f t="shared" si="158"/>
        <v>0.63300180470994283</v>
      </c>
      <c r="D1128" s="2">
        <f t="shared" si="155"/>
        <v>2.7861331920628367</v>
      </c>
      <c r="E1128" s="18">
        <f t="shared" si="156"/>
        <v>24.615838318267876</v>
      </c>
      <c r="F1128" s="20">
        <f t="shared" si="159"/>
        <v>12.30791915913394</v>
      </c>
      <c r="G1128" s="20">
        <f t="shared" si="159"/>
        <v>12.296288048827948</v>
      </c>
      <c r="H1128" s="20">
        <f t="shared" si="159"/>
        <v>11.975681876268972</v>
      </c>
      <c r="I1128" s="10">
        <f t="shared" si="160"/>
        <v>36.579889084230857</v>
      </c>
      <c r="J1128" s="19">
        <f t="shared" si="154"/>
        <v>161.00498036692531</v>
      </c>
      <c r="K1128">
        <f t="shared" si="157"/>
        <v>161.00498036692531</v>
      </c>
      <c r="L1128" s="5">
        <f t="shared" si="161"/>
        <v>0</v>
      </c>
      <c r="O1128" s="12"/>
    </row>
    <row r="1129" spans="2:15" x14ac:dyDescent="0.2">
      <c r="B1129">
        <f t="shared" si="162"/>
        <v>4.3964616883114767</v>
      </c>
      <c r="C1129" s="18">
        <f t="shared" si="158"/>
        <v>0.63302552284538049</v>
      </c>
      <c r="D1129" s="2">
        <f t="shared" si="155"/>
        <v>2.7830724589130567</v>
      </c>
      <c r="E1129" s="18">
        <f t="shared" si="156"/>
        <v>24.617587043685383</v>
      </c>
      <c r="F1129" s="20">
        <f t="shared" si="159"/>
        <v>12.308793521842693</v>
      </c>
      <c r="G1129" s="20">
        <f t="shared" si="159"/>
        <v>12.297175782873756</v>
      </c>
      <c r="H1129" s="20">
        <f t="shared" si="159"/>
        <v>11.977169265985349</v>
      </c>
      <c r="I1129" s="10">
        <f t="shared" si="160"/>
        <v>36.583138570701799</v>
      </c>
      <c r="J1129" s="19">
        <f t="shared" si="154"/>
        <v>160.83636716428032</v>
      </c>
      <c r="K1129">
        <f t="shared" si="157"/>
        <v>160.83636716428032</v>
      </c>
      <c r="L1129" s="5">
        <f t="shared" si="161"/>
        <v>0</v>
      </c>
      <c r="O1129" s="12"/>
    </row>
    <row r="1130" spans="2:15" x14ac:dyDescent="0.2">
      <c r="B1130">
        <f t="shared" si="162"/>
        <v>4.3914616883114768</v>
      </c>
      <c r="C1130" s="18">
        <f t="shared" si="158"/>
        <v>0.63304921936399972</v>
      </c>
      <c r="D1130" s="2">
        <f t="shared" si="155"/>
        <v>2.7800113936524924</v>
      </c>
      <c r="E1130" s="18">
        <f t="shared" si="156"/>
        <v>24.619334904430154</v>
      </c>
      <c r="F1130" s="20">
        <f t="shared" si="159"/>
        <v>12.309667452215077</v>
      </c>
      <c r="G1130" s="20">
        <f t="shared" si="159"/>
        <v>12.298063053366565</v>
      </c>
      <c r="H1130" s="20">
        <f t="shared" si="159"/>
        <v>11.978653668384144</v>
      </c>
      <c r="I1130" s="10">
        <f t="shared" si="160"/>
        <v>36.586384173965783</v>
      </c>
      <c r="J1130" s="19">
        <f t="shared" si="154"/>
        <v>160.66770441381607</v>
      </c>
      <c r="K1130">
        <f t="shared" si="157"/>
        <v>160.66770441381607</v>
      </c>
      <c r="L1130" s="5">
        <f t="shared" si="161"/>
        <v>0</v>
      </c>
      <c r="O1130" s="12"/>
    </row>
    <row r="1131" spans="2:15" x14ac:dyDescent="0.2">
      <c r="B1131">
        <f t="shared" si="162"/>
        <v>4.3864616883114769</v>
      </c>
      <c r="C1131" s="18">
        <f t="shared" si="158"/>
        <v>0.63307289430516811</v>
      </c>
      <c r="D1131" s="2">
        <f t="shared" si="155"/>
        <v>2.7769499967780811</v>
      </c>
      <c r="E1131" s="18">
        <f t="shared" si="156"/>
        <v>24.621081902076888</v>
      </c>
      <c r="F1131" s="20">
        <f t="shared" si="159"/>
        <v>12.310540951038446</v>
      </c>
      <c r="G1131" s="20">
        <f t="shared" si="159"/>
        <v>12.298949861204669</v>
      </c>
      <c r="H1131" s="20">
        <f t="shared" si="159"/>
        <v>11.980135101864795</v>
      </c>
      <c r="I1131" s="10">
        <f t="shared" si="160"/>
        <v>36.589625914107913</v>
      </c>
      <c r="J1131" s="19">
        <f t="shared" si="154"/>
        <v>160.49899226188316</v>
      </c>
      <c r="K1131">
        <f t="shared" si="157"/>
        <v>160.49899226188316</v>
      </c>
      <c r="L1131" s="5">
        <f t="shared" si="161"/>
        <v>0</v>
      </c>
      <c r="O1131" s="12"/>
    </row>
    <row r="1132" spans="2:15" x14ac:dyDescent="0.2">
      <c r="B1132">
        <f t="shared" si="162"/>
        <v>4.381461688311477</v>
      </c>
      <c r="C1132" s="18">
        <f t="shared" si="158"/>
        <v>0.6330965477081455</v>
      </c>
      <c r="D1132" s="2">
        <f t="shared" si="155"/>
        <v>2.7738882687854987</v>
      </c>
      <c r="E1132" s="18">
        <f t="shared" si="156"/>
        <v>24.622828038195983</v>
      </c>
      <c r="F1132" s="20">
        <f t="shared" si="159"/>
        <v>12.311414019097992</v>
      </c>
      <c r="G1132" s="20">
        <f t="shared" si="159"/>
        <v>12.299836207283668</v>
      </c>
      <c r="H1132" s="20">
        <f t="shared" si="159"/>
        <v>11.98161358465075</v>
      </c>
      <c r="I1132" s="10">
        <f t="shared" si="160"/>
        <v>36.592863811032409</v>
      </c>
      <c r="J1132" s="19">
        <f t="shared" si="154"/>
        <v>160.330230853638</v>
      </c>
      <c r="K1132">
        <f t="shared" si="157"/>
        <v>160.330230853638</v>
      </c>
      <c r="L1132" s="5">
        <f t="shared" si="161"/>
        <v>0</v>
      </c>
      <c r="O1132" s="12"/>
    </row>
    <row r="1133" spans="2:15" x14ac:dyDescent="0.2">
      <c r="B1133">
        <f t="shared" si="162"/>
        <v>4.3764616883114771</v>
      </c>
      <c r="C1133" s="18">
        <f t="shared" si="158"/>
        <v>0.63312017961208511</v>
      </c>
      <c r="D1133" s="2">
        <f t="shared" si="155"/>
        <v>2.7708262101691714</v>
      </c>
      <c r="E1133" s="18">
        <f t="shared" si="156"/>
        <v>24.624573314353565</v>
      </c>
      <c r="F1133" s="20">
        <f t="shared" si="159"/>
        <v>12.312286657176786</v>
      </c>
      <c r="G1133" s="20">
        <f t="shared" si="159"/>
        <v>12.300722092496509</v>
      </c>
      <c r="H1133" s="20">
        <f t="shared" si="159"/>
        <v>11.983089134791722</v>
      </c>
      <c r="I1133" s="10">
        <f t="shared" si="160"/>
        <v>36.596097884465017</v>
      </c>
      <c r="J1133" s="19">
        <f t="shared" si="154"/>
        <v>160.16142033305783</v>
      </c>
      <c r="K1133">
        <f t="shared" si="157"/>
        <v>160.16142033305783</v>
      </c>
      <c r="L1133" s="5">
        <f t="shared" si="161"/>
        <v>0</v>
      </c>
      <c r="O1133" s="12"/>
    </row>
    <row r="1134" spans="2:15" x14ac:dyDescent="0.2">
      <c r="B1134">
        <f t="shared" si="162"/>
        <v>4.3714616883114772</v>
      </c>
      <c r="C1134" s="18">
        <f t="shared" si="158"/>
        <v>0.63314379005603316</v>
      </c>
      <c r="D1134" s="2">
        <f t="shared" si="155"/>
        <v>2.7677638214222742</v>
      </c>
      <c r="E1134" s="18">
        <f t="shared" si="156"/>
        <v>24.626317732111488</v>
      </c>
      <c r="F1134" s="20">
        <f t="shared" si="159"/>
        <v>12.313158866055744</v>
      </c>
      <c r="G1134" s="20">
        <f t="shared" si="159"/>
        <v>12.301607517733455</v>
      </c>
      <c r="H1134" s="20">
        <f t="shared" si="159"/>
        <v>11.984561770165909</v>
      </c>
      <c r="I1134" s="10">
        <f t="shared" si="160"/>
        <v>36.599328153955106</v>
      </c>
      <c r="J1134" s="19">
        <f t="shared" si="154"/>
        <v>159.99256084295436</v>
      </c>
      <c r="K1134">
        <f t="shared" si="157"/>
        <v>159.99256084295436</v>
      </c>
      <c r="L1134" s="5">
        <f t="shared" si="161"/>
        <v>0</v>
      </c>
      <c r="O1134" s="12"/>
    </row>
    <row r="1135" spans="2:15" x14ac:dyDescent="0.2">
      <c r="B1135">
        <f t="shared" si="162"/>
        <v>4.3664616883114773</v>
      </c>
      <c r="C1135" s="18">
        <f t="shared" si="158"/>
        <v>0.6331673790789295</v>
      </c>
      <c r="D1135" s="2">
        <f t="shared" si="155"/>
        <v>2.7647011030367357</v>
      </c>
      <c r="E1135" s="18">
        <f t="shared" si="156"/>
        <v>24.628061293027343</v>
      </c>
      <c r="F1135" s="20">
        <f t="shared" si="159"/>
        <v>12.314030646513674</v>
      </c>
      <c r="G1135" s="20">
        <f t="shared" si="159"/>
        <v>12.302492483882142</v>
      </c>
      <c r="H1135" s="20">
        <f t="shared" si="159"/>
        <v>11.986031508482197</v>
      </c>
      <c r="I1135" s="10">
        <f t="shared" si="160"/>
        <v>36.602554638878011</v>
      </c>
      <c r="J1135" s="19">
        <f t="shared" si="154"/>
        <v>159.82365252498838</v>
      </c>
      <c r="K1135">
        <f t="shared" si="157"/>
        <v>159.82365252498838</v>
      </c>
      <c r="L1135" s="5">
        <f t="shared" si="161"/>
        <v>0</v>
      </c>
      <c r="O1135" s="12"/>
    </row>
    <row r="1136" spans="2:15" x14ac:dyDescent="0.2">
      <c r="B1136">
        <f t="shared" si="162"/>
        <v>4.3614616883114774</v>
      </c>
      <c r="C1136" s="18">
        <f t="shared" si="158"/>
        <v>0.63319094671960841</v>
      </c>
      <c r="D1136" s="2">
        <f t="shared" si="155"/>
        <v>2.761638055503246</v>
      </c>
      <c r="E1136" s="18">
        <f t="shared" si="156"/>
        <v>24.629803998654502</v>
      </c>
      <c r="F1136" s="20">
        <f t="shared" si="159"/>
        <v>12.314901999327249</v>
      </c>
      <c r="G1136" s="20">
        <f t="shared" si="159"/>
        <v>12.303376991827554</v>
      </c>
      <c r="H1136" s="20">
        <f t="shared" si="159"/>
        <v>11.987498367282306</v>
      </c>
      <c r="I1136" s="10">
        <f t="shared" si="160"/>
        <v>36.605777358437109</v>
      </c>
      <c r="J1136" s="19">
        <f t="shared" si="154"/>
        <v>159.65469551968317</v>
      </c>
      <c r="K1136">
        <f t="shared" si="157"/>
        <v>159.65469551968317</v>
      </c>
      <c r="L1136" s="5">
        <f t="shared" si="161"/>
        <v>0</v>
      </c>
      <c r="O1136" s="12"/>
    </row>
    <row r="1137" spans="2:15" x14ac:dyDescent="0.2">
      <c r="B1137">
        <f t="shared" si="162"/>
        <v>4.3564616883114775</v>
      </c>
      <c r="C1137" s="18">
        <f t="shared" si="158"/>
        <v>0.63321449301679855</v>
      </c>
      <c r="D1137" s="2">
        <f t="shared" si="155"/>
        <v>2.7585746793112587</v>
      </c>
      <c r="E1137" s="18">
        <f t="shared" si="156"/>
        <v>24.631545850542107</v>
      </c>
      <c r="F1137" s="20">
        <f t="shared" si="159"/>
        <v>12.315772925271053</v>
      </c>
      <c r="G1137" s="20">
        <f t="shared" si="159"/>
        <v>12.30426104245206</v>
      </c>
      <c r="H1137" s="20">
        <f t="shared" si="159"/>
        <v>11.988962363942917</v>
      </c>
      <c r="I1137" s="10">
        <f t="shared" si="160"/>
        <v>36.608996331666035</v>
      </c>
      <c r="J1137" s="19">
        <f t="shared" si="154"/>
        <v>159.48568996643849</v>
      </c>
      <c r="K1137">
        <f t="shared" si="157"/>
        <v>159.48568996643849</v>
      </c>
      <c r="L1137" s="5">
        <f t="shared" si="161"/>
        <v>0</v>
      </c>
      <c r="O1137" s="12"/>
    </row>
    <row r="1138" spans="2:15" x14ac:dyDescent="0.2">
      <c r="B1138">
        <f t="shared" si="162"/>
        <v>4.3514616883114776</v>
      </c>
      <c r="C1138" s="18">
        <f t="shared" si="158"/>
        <v>0.63323801800912338</v>
      </c>
      <c r="D1138" s="2">
        <f t="shared" si="155"/>
        <v>2.7555109749489941</v>
      </c>
      <c r="E1138" s="18">
        <f t="shared" si="156"/>
        <v>24.633286850235102</v>
      </c>
      <c r="F1138" s="20">
        <f t="shared" si="159"/>
        <v>12.316643425117549</v>
      </c>
      <c r="G1138" s="20">
        <f t="shared" si="159"/>
        <v>12.305144636635397</v>
      </c>
      <c r="H1138" s="20">
        <f t="shared" si="159"/>
        <v>11.990423515677751</v>
      </c>
      <c r="I1138" s="10">
        <f t="shared" si="160"/>
        <v>36.612211577430699</v>
      </c>
      <c r="J1138" s="19">
        <f t="shared" si="154"/>
        <v>159.31663600354361</v>
      </c>
      <c r="K1138">
        <f t="shared" si="157"/>
        <v>159.31663600354361</v>
      </c>
      <c r="L1138" s="5">
        <f t="shared" si="161"/>
        <v>0</v>
      </c>
      <c r="O1138" s="12"/>
    </row>
    <row r="1139" spans="2:15" x14ac:dyDescent="0.2">
      <c r="B1139">
        <f t="shared" si="162"/>
        <v>4.3464616883114777</v>
      </c>
      <c r="C1139" s="18">
        <f t="shared" si="158"/>
        <v>0.63326152173510153</v>
      </c>
      <c r="D1139" s="2">
        <f t="shared" si="155"/>
        <v>2.752446942903445</v>
      </c>
      <c r="E1139" s="18">
        <f t="shared" si="156"/>
        <v>24.635026999274224</v>
      </c>
      <c r="F1139" s="20">
        <f t="shared" si="159"/>
        <v>12.317513499637114</v>
      </c>
      <c r="G1139" s="20">
        <f t="shared" si="159"/>
        <v>12.306027775254709</v>
      </c>
      <c r="H1139" s="20">
        <f t="shared" si="159"/>
        <v>11.991881839539635</v>
      </c>
      <c r="I1139" s="10">
        <f t="shared" si="160"/>
        <v>36.615423114431458</v>
      </c>
      <c r="J1139" s="19">
        <f t="shared" si="154"/>
        <v>159.14753376819087</v>
      </c>
      <c r="K1139">
        <f t="shared" si="157"/>
        <v>159.14753376819087</v>
      </c>
      <c r="L1139" s="5">
        <f t="shared" si="161"/>
        <v>0</v>
      </c>
      <c r="O1139" s="12"/>
    </row>
    <row r="1140" spans="2:15" x14ac:dyDescent="0.2">
      <c r="B1140">
        <f t="shared" si="162"/>
        <v>4.3414616883114778</v>
      </c>
      <c r="C1140" s="18">
        <f t="shared" si="158"/>
        <v>0.6332850042331476</v>
      </c>
      <c r="D1140" s="2">
        <f t="shared" si="155"/>
        <v>2.7493825836603825</v>
      </c>
      <c r="E1140" s="18">
        <f t="shared" si="156"/>
        <v>24.636766299196069</v>
      </c>
      <c r="F1140" s="20">
        <f t="shared" si="159"/>
        <v>12.318383149598034</v>
      </c>
      <c r="G1140" s="20">
        <f t="shared" si="159"/>
        <v>12.30691045918454</v>
      </c>
      <c r="H1140" s="20">
        <f t="shared" si="159"/>
        <v>11.993337352422516</v>
      </c>
      <c r="I1140" s="10">
        <f t="shared" si="160"/>
        <v>36.618630961205092</v>
      </c>
      <c r="J1140" s="19">
        <f t="shared" si="154"/>
        <v>158.97838339648843</v>
      </c>
      <c r="K1140">
        <f t="shared" si="157"/>
        <v>158.97838339648843</v>
      </c>
      <c r="L1140" s="5">
        <f t="shared" si="161"/>
        <v>0</v>
      </c>
      <c r="O1140" s="12"/>
    </row>
    <row r="1141" spans="2:15" x14ac:dyDescent="0.2">
      <c r="B1141">
        <f t="shared" si="162"/>
        <v>4.3364616883114779</v>
      </c>
      <c r="C1141" s="18">
        <f t="shared" si="158"/>
        <v>0.63330846554157194</v>
      </c>
      <c r="D1141" s="2">
        <f t="shared" si="155"/>
        <v>2.7463178977043565</v>
      </c>
      <c r="E1141" s="18">
        <f t="shared" si="156"/>
        <v>24.638504751533041</v>
      </c>
      <c r="F1141" s="20">
        <f t="shared" si="159"/>
        <v>12.319252375766521</v>
      </c>
      <c r="G1141" s="20">
        <f t="shared" si="159"/>
        <v>12.307792689296848</v>
      </c>
      <c r="H1141" s="20">
        <f t="shared" si="159"/>
        <v>11.994790071063452</v>
      </c>
      <c r="I1141" s="10">
        <f t="shared" si="160"/>
        <v>36.621835136126819</v>
      </c>
      <c r="J1141" s="19">
        <f t="shared" si="154"/>
        <v>158.80918502347311</v>
      </c>
      <c r="K1141">
        <f t="shared" si="157"/>
        <v>158.80918502347311</v>
      </c>
      <c r="L1141" s="5">
        <f t="shared" si="161"/>
        <v>0</v>
      </c>
      <c r="O1141" s="12"/>
    </row>
    <row r="1142" spans="2:15" x14ac:dyDescent="0.2">
      <c r="B1142">
        <f t="shared" si="162"/>
        <v>4.331461688311478</v>
      </c>
      <c r="C1142" s="18">
        <f t="shared" si="158"/>
        <v>0.63333190569858111</v>
      </c>
      <c r="D1142" s="2">
        <f t="shared" si="155"/>
        <v>2.7432528855187019</v>
      </c>
      <c r="E1142" s="18">
        <f t="shared" si="156"/>
        <v>24.64024235781341</v>
      </c>
      <c r="F1142" s="20">
        <f t="shared" si="159"/>
        <v>12.320121178906703</v>
      </c>
      <c r="G1142" s="20">
        <f t="shared" si="159"/>
        <v>12.308674466461021</v>
      </c>
      <c r="H1142" s="20">
        <f t="shared" si="159"/>
        <v>11.996240012044574</v>
      </c>
      <c r="I1142" s="10">
        <f t="shared" si="160"/>
        <v>36.625035657412297</v>
      </c>
      <c r="J1142" s="19">
        <f t="shared" si="154"/>
        <v>158.63993878312314</v>
      </c>
      <c r="K1142">
        <f t="shared" si="157"/>
        <v>158.63993878312314</v>
      </c>
      <c r="L1142" s="5">
        <f t="shared" si="161"/>
        <v>0</v>
      </c>
      <c r="O1142" s="12"/>
    </row>
    <row r="1143" spans="2:15" x14ac:dyDescent="0.2">
      <c r="B1143">
        <f t="shared" si="162"/>
        <v>4.3264616883114781</v>
      </c>
      <c r="C1143" s="18">
        <f t="shared" si="158"/>
        <v>0.63335532474227874</v>
      </c>
      <c r="D1143" s="2">
        <f t="shared" si="155"/>
        <v>2.7401875475855437</v>
      </c>
      <c r="E1143" s="18">
        <f t="shared" si="156"/>
        <v>24.641979119561313</v>
      </c>
      <c r="F1143" s="20">
        <f t="shared" si="159"/>
        <v>12.320989559780658</v>
      </c>
      <c r="G1143" s="20">
        <f t="shared" si="159"/>
        <v>12.309555791543879</v>
      </c>
      <c r="H1143" s="20">
        <f t="shared" si="159"/>
        <v>11.997687191795011</v>
      </c>
      <c r="I1143" s="10">
        <f t="shared" si="160"/>
        <v>36.628232543119545</v>
      </c>
      <c r="J1143" s="19">
        <f t="shared" si="154"/>
        <v>158.47064480837042</v>
      </c>
      <c r="K1143">
        <f t="shared" si="157"/>
        <v>158.47064480837042</v>
      </c>
      <c r="L1143" s="5">
        <f t="shared" si="161"/>
        <v>0</v>
      </c>
      <c r="O1143" s="12"/>
    </row>
    <row r="1144" spans="2:15" x14ac:dyDescent="0.2">
      <c r="B1144">
        <f t="shared" si="162"/>
        <v>4.3214616883114783</v>
      </c>
      <c r="C1144" s="18">
        <f t="shared" si="158"/>
        <v>0.63337872271066575</v>
      </c>
      <c r="D1144" s="2">
        <f t="shared" si="155"/>
        <v>2.7371218843858012</v>
      </c>
      <c r="E1144" s="18">
        <f t="shared" si="156"/>
        <v>24.64371503829679</v>
      </c>
      <c r="F1144" s="20">
        <f t="shared" si="159"/>
        <v>12.321857519148397</v>
      </c>
      <c r="G1144" s="20">
        <f t="shared" si="159"/>
        <v>12.310436665409695</v>
      </c>
      <c r="H1144" s="20">
        <f t="shared" si="159"/>
        <v>11.999131626592797</v>
      </c>
      <c r="I1144" s="10">
        <f t="shared" si="160"/>
        <v>36.631425811150891</v>
      </c>
      <c r="J1144" s="19">
        <f t="shared" si="154"/>
        <v>158.3013032311128</v>
      </c>
      <c r="K1144">
        <f t="shared" si="157"/>
        <v>158.3013032311128</v>
      </c>
      <c r="L1144" s="5">
        <f t="shared" si="161"/>
        <v>0</v>
      </c>
      <c r="O1144" s="12"/>
    </row>
    <row r="1145" spans="2:15" x14ac:dyDescent="0.2">
      <c r="B1145">
        <f t="shared" si="162"/>
        <v>4.3164616883114784</v>
      </c>
      <c r="C1145" s="18">
        <f t="shared" si="158"/>
        <v>0.63340209964164007</v>
      </c>
      <c r="D1145" s="2">
        <f t="shared" si="155"/>
        <v>2.7340558963991888</v>
      </c>
      <c r="E1145" s="18">
        <f t="shared" si="156"/>
        <v>24.645450115535766</v>
      </c>
      <c r="F1145" s="20">
        <f t="shared" si="159"/>
        <v>12.322725057767883</v>
      </c>
      <c r="G1145" s="20">
        <f t="shared" si="159"/>
        <v>12.311317088920193</v>
      </c>
      <c r="H1145" s="20">
        <f t="shared" si="159"/>
        <v>12.000573332566724</v>
      </c>
      <c r="I1145" s="10">
        <f t="shared" si="160"/>
        <v>36.634615479254798</v>
      </c>
      <c r="J1145" s="19">
        <f t="shared" si="154"/>
        <v>158.13191418222598</v>
      </c>
      <c r="K1145">
        <f t="shared" si="157"/>
        <v>158.13191418222598</v>
      </c>
      <c r="L1145" s="5">
        <f t="shared" si="161"/>
        <v>0</v>
      </c>
      <c r="O1145" s="12"/>
    </row>
    <row r="1146" spans="2:15" x14ac:dyDescent="0.2">
      <c r="B1146">
        <f t="shared" si="162"/>
        <v>4.3114616883114785</v>
      </c>
      <c r="C1146" s="18">
        <f t="shared" si="158"/>
        <v>0.63342545557299768</v>
      </c>
      <c r="D1146" s="2">
        <f t="shared" si="155"/>
        <v>2.7309895841042238</v>
      </c>
      <c r="E1146" s="18">
        <f t="shared" si="156"/>
        <v>24.64718435279007</v>
      </c>
      <c r="F1146" s="20">
        <f t="shared" si="159"/>
        <v>12.323592176395037</v>
      </c>
      <c r="G1146" s="20">
        <f t="shared" si="159"/>
        <v>12.312197062934569</v>
      </c>
      <c r="H1146" s="20">
        <f t="shared" si="159"/>
        <v>12.002012325698203</v>
      </c>
      <c r="I1146" s="10">
        <f t="shared" si="160"/>
        <v>36.637801565027807</v>
      </c>
      <c r="J1146" s="19">
        <f t="shared" si="154"/>
        <v>157.96247779157571</v>
      </c>
      <c r="K1146">
        <f t="shared" si="157"/>
        <v>157.96247779157571</v>
      </c>
      <c r="L1146" s="5">
        <f t="shared" si="161"/>
        <v>0</v>
      </c>
      <c r="O1146" s="12"/>
    </row>
    <row r="1147" spans="2:15" x14ac:dyDescent="0.2">
      <c r="B1147">
        <f t="shared" si="162"/>
        <v>4.3064616883114786</v>
      </c>
      <c r="C1147" s="18">
        <f t="shared" si="158"/>
        <v>0.63344879054243308</v>
      </c>
      <c r="D1147" s="2">
        <f t="shared" si="155"/>
        <v>2.7279229479782305</v>
      </c>
      <c r="E1147" s="18">
        <f t="shared" si="156"/>
        <v>24.648917751567488</v>
      </c>
      <c r="F1147" s="20">
        <f t="shared" si="159"/>
        <v>12.324458875783742</v>
      </c>
      <c r="G1147" s="20">
        <f t="shared" si="159"/>
        <v>12.313076588309491</v>
      </c>
      <c r="H1147" s="20">
        <f t="shared" si="159"/>
        <v>12.003448621823052</v>
      </c>
      <c r="I1147" s="10">
        <f t="shared" si="160"/>
        <v>36.640984085916287</v>
      </c>
      <c r="J1147" s="19">
        <f t="shared" si="154"/>
        <v>157.79299418802907</v>
      </c>
      <c r="K1147">
        <f t="shared" si="157"/>
        <v>157.79299418802907</v>
      </c>
      <c r="L1147" s="5">
        <f t="shared" si="161"/>
        <v>0</v>
      </c>
      <c r="O1147" s="12"/>
    </row>
    <row r="1148" spans="2:15" x14ac:dyDescent="0.2">
      <c r="B1148">
        <f t="shared" si="162"/>
        <v>4.3014616883114787</v>
      </c>
      <c r="C1148" s="18">
        <f t="shared" si="158"/>
        <v>0.63347210458753889</v>
      </c>
      <c r="D1148" s="2">
        <f t="shared" si="155"/>
        <v>2.7248559884973407</v>
      </c>
      <c r="E1148" s="18">
        <f t="shared" si="156"/>
        <v>24.65065031337172</v>
      </c>
      <c r="F1148" s="20">
        <f t="shared" si="159"/>
        <v>12.32532515668586</v>
      </c>
      <c r="G1148" s="20">
        <f t="shared" si="159"/>
        <v>12.313955665899122</v>
      </c>
      <c r="H1148" s="20">
        <f t="shared" si="159"/>
        <v>12.004882236633307</v>
      </c>
      <c r="I1148" s="10">
        <f t="shared" si="160"/>
        <v>36.644163059218286</v>
      </c>
      <c r="J1148" s="19">
        <f t="shared" si="154"/>
        <v>157.6234634994662</v>
      </c>
      <c r="K1148">
        <f t="shared" si="157"/>
        <v>157.6234634994662</v>
      </c>
      <c r="L1148" s="5">
        <f t="shared" si="161"/>
        <v>0</v>
      </c>
      <c r="O1148" s="12"/>
    </row>
    <row r="1149" spans="2:15" x14ac:dyDescent="0.2">
      <c r="B1149">
        <f t="shared" si="162"/>
        <v>4.2964616883114788</v>
      </c>
      <c r="C1149" s="18">
        <f t="shared" si="158"/>
        <v>0.6334953977458071</v>
      </c>
      <c r="D1149" s="2">
        <f t="shared" si="155"/>
        <v>2.7217887061365023</v>
      </c>
      <c r="E1149" s="18">
        <f t="shared" si="156"/>
        <v>24.652382039702445</v>
      </c>
      <c r="F1149" s="20">
        <f t="shared" si="159"/>
        <v>12.326191019851224</v>
      </c>
      <c r="G1149" s="20">
        <f t="shared" si="159"/>
        <v>12.314834296555119</v>
      </c>
      <c r="H1149" s="20">
        <f t="shared" si="159"/>
        <v>12.006313185678952</v>
      </c>
      <c r="I1149" s="10">
        <f t="shared" si="160"/>
        <v>36.64733850208529</v>
      </c>
      <c r="J1149" s="19">
        <f t="shared" si="154"/>
        <v>157.45388585279161</v>
      </c>
      <c r="K1149">
        <f t="shared" si="157"/>
        <v>157.45388585279161</v>
      </c>
      <c r="L1149" s="5">
        <f t="shared" si="161"/>
        <v>0</v>
      </c>
      <c r="O1149" s="12"/>
    </row>
    <row r="1150" spans="2:15" x14ac:dyDescent="0.2">
      <c r="B1150">
        <f t="shared" si="162"/>
        <v>4.2914616883114789</v>
      </c>
      <c r="C1150" s="18">
        <f t="shared" si="158"/>
        <v>0.63351867005462881</v>
      </c>
      <c r="D1150" s="2">
        <f t="shared" si="155"/>
        <v>2.7187211013694803</v>
      </c>
      <c r="E1150" s="18">
        <f t="shared" si="156"/>
        <v>24.654112932055313</v>
      </c>
      <c r="F1150" s="20">
        <f t="shared" si="159"/>
        <v>12.32705646602766</v>
      </c>
      <c r="G1150" s="20">
        <f t="shared" si="159"/>
        <v>12.315712481126655</v>
      </c>
      <c r="H1150" s="20">
        <f t="shared" si="159"/>
        <v>12.007741484369669</v>
      </c>
      <c r="I1150" s="10">
        <f t="shared" si="160"/>
        <v>36.650510431523983</v>
      </c>
      <c r="J1150" s="19">
        <f t="shared" si="154"/>
        <v>157.28426137394538</v>
      </c>
      <c r="K1150">
        <f t="shared" si="157"/>
        <v>157.28426137394538</v>
      </c>
      <c r="L1150" s="5">
        <f t="shared" si="161"/>
        <v>0</v>
      </c>
      <c r="O1150" s="12"/>
    </row>
    <row r="1151" spans="2:15" x14ac:dyDescent="0.2">
      <c r="B1151">
        <f t="shared" si="162"/>
        <v>4.286461688311479</v>
      </c>
      <c r="C1151" s="18">
        <f t="shared" si="158"/>
        <v>0.63354192155129485</v>
      </c>
      <c r="D1151" s="2">
        <f t="shared" si="155"/>
        <v>2.7156531746688617</v>
      </c>
      <c r="E1151" s="18">
        <f t="shared" si="156"/>
        <v>24.655842991921958</v>
      </c>
      <c r="F1151" s="20">
        <f t="shared" si="159"/>
        <v>12.327921495960979</v>
      </c>
      <c r="G1151" s="20">
        <f t="shared" si="159"/>
        <v>12.316590220460403</v>
      </c>
      <c r="H1151" s="20">
        <f t="shared" si="159"/>
        <v>12.009167147976529</v>
      </c>
      <c r="I1151" s="10">
        <f t="shared" si="160"/>
        <v>36.653678864397911</v>
      </c>
      <c r="J1151" s="19">
        <f t="shared" si="154"/>
        <v>157.11459018791385</v>
      </c>
      <c r="K1151">
        <f t="shared" si="157"/>
        <v>157.11459018791385</v>
      </c>
      <c r="L1151" s="5">
        <f t="shared" si="161"/>
        <v>0</v>
      </c>
      <c r="O1151" s="12"/>
    </row>
    <row r="1152" spans="2:15" x14ac:dyDescent="0.2">
      <c r="B1152">
        <f t="shared" si="162"/>
        <v>4.2814616883114791</v>
      </c>
      <c r="C1152" s="18">
        <f t="shared" si="158"/>
        <v>0.63356515227299603</v>
      </c>
      <c r="D1152" s="2">
        <f t="shared" si="155"/>
        <v>2.7125849265060609</v>
      </c>
      <c r="E1152" s="18">
        <f t="shared" si="156"/>
        <v>24.657572220790005</v>
      </c>
      <c r="F1152" s="20">
        <f t="shared" si="159"/>
        <v>12.328786110395004</v>
      </c>
      <c r="G1152" s="20">
        <f t="shared" si="159"/>
        <v>12.317467515400585</v>
      </c>
      <c r="H1152" s="20">
        <f t="shared" si="159"/>
        <v>12.010590191633671</v>
      </c>
      <c r="I1152" s="10">
        <f t="shared" si="160"/>
        <v>36.656843817429262</v>
      </c>
      <c r="J1152" s="19">
        <f t="shared" si="154"/>
        <v>156.94487241874089</v>
      </c>
      <c r="K1152">
        <f t="shared" si="157"/>
        <v>156.94487241874089</v>
      </c>
      <c r="L1152" s="5">
        <f t="shared" si="161"/>
        <v>0</v>
      </c>
      <c r="O1152" s="12"/>
    </row>
    <row r="1153" spans="2:15" x14ac:dyDescent="0.2">
      <c r="B1153">
        <f t="shared" si="162"/>
        <v>4.2764616883114792</v>
      </c>
      <c r="C1153" s="18">
        <f t="shared" si="158"/>
        <v>0.63358836225682391</v>
      </c>
      <c r="D1153" s="2">
        <f t="shared" si="155"/>
        <v>2.7095163573513221</v>
      </c>
      <c r="E1153" s="18">
        <f t="shared" si="156"/>
        <v>24.659300620143121</v>
      </c>
      <c r="F1153" s="20">
        <f t="shared" si="159"/>
        <v>12.329650310071559</v>
      </c>
      <c r="G1153" s="20">
        <f t="shared" si="159"/>
        <v>12.318344366788951</v>
      </c>
      <c r="H1153" s="20">
        <f t="shared" si="159"/>
        <v>12.012010630339969</v>
      </c>
      <c r="I1153" s="10">
        <f t="shared" si="160"/>
        <v>36.660005307200478</v>
      </c>
      <c r="J1153" s="19">
        <f t="shared" si="154"/>
        <v>156.77510818953834</v>
      </c>
      <c r="K1153">
        <f t="shared" si="157"/>
        <v>156.77510818953834</v>
      </c>
      <c r="L1153" s="5">
        <f t="shared" si="161"/>
        <v>0</v>
      </c>
      <c r="O1153" s="12"/>
    </row>
    <row r="1154" spans="2:15" x14ac:dyDescent="0.2">
      <c r="B1154">
        <f t="shared" si="162"/>
        <v>4.2714616883114793</v>
      </c>
      <c r="C1154" s="18">
        <f t="shared" si="158"/>
        <v>0.63361155153977022</v>
      </c>
      <c r="D1154" s="2">
        <f t="shared" si="155"/>
        <v>2.7064474676737227</v>
      </c>
      <c r="E1154" s="18">
        <f t="shared" si="156"/>
        <v>24.661028191460975</v>
      </c>
      <c r="F1154" s="20">
        <f t="shared" si="159"/>
        <v>12.330514095730488</v>
      </c>
      <c r="G1154" s="20">
        <f t="shared" si="159"/>
        <v>12.319220775464801</v>
      </c>
      <c r="H1154" s="20">
        <f t="shared" si="159"/>
        <v>12.013428478960639</v>
      </c>
      <c r="I1154" s="10">
        <f t="shared" si="160"/>
        <v>36.663163350155926</v>
      </c>
      <c r="J1154" s="19">
        <f t="shared" si="154"/>
        <v>156.60529762249658</v>
      </c>
      <c r="K1154">
        <f t="shared" si="157"/>
        <v>156.60529762249658</v>
      </c>
      <c r="L1154" s="5">
        <f t="shared" si="161"/>
        <v>0</v>
      </c>
      <c r="O1154" s="12"/>
    </row>
    <row r="1155" spans="2:15" x14ac:dyDescent="0.2">
      <c r="B1155">
        <f t="shared" si="162"/>
        <v>4.2664616883114794</v>
      </c>
      <c r="C1155" s="18">
        <f t="shared" si="158"/>
        <v>0.63363472015872824</v>
      </c>
      <c r="D1155" s="2">
        <f t="shared" si="155"/>
        <v>2.7033782579411794</v>
      </c>
      <c r="E1155" s="18">
        <f t="shared" si="156"/>
        <v>24.66275493621929</v>
      </c>
      <c r="F1155" s="20">
        <f t="shared" si="159"/>
        <v>12.331377468109645</v>
      </c>
      <c r="G1155" s="20">
        <f t="shared" si="159"/>
        <v>12.320096742264989</v>
      </c>
      <c r="H1155" s="20">
        <f t="shared" si="159"/>
        <v>12.014843752228847</v>
      </c>
      <c r="I1155" s="10">
        <f t="shared" si="160"/>
        <v>36.666317962603479</v>
      </c>
      <c r="J1155" s="19">
        <f t="shared" si="154"/>
        <v>156.43544083889478</v>
      </c>
      <c r="K1155">
        <f t="shared" si="157"/>
        <v>156.43544083889478</v>
      </c>
      <c r="L1155" s="5">
        <f t="shared" si="161"/>
        <v>0</v>
      </c>
      <c r="O1155" s="12"/>
    </row>
    <row r="1156" spans="2:15" x14ac:dyDescent="0.2">
      <c r="B1156">
        <f t="shared" si="162"/>
        <v>4.2614616883114795</v>
      </c>
      <c r="C1156" s="18">
        <f t="shared" si="158"/>
        <v>0.63365786815049252</v>
      </c>
      <c r="D1156" s="2">
        <f t="shared" si="155"/>
        <v>2.7003087286204508</v>
      </c>
      <c r="E1156" s="18">
        <f t="shared" si="156"/>
        <v>24.664480855889863</v>
      </c>
      <c r="F1156" s="20">
        <f t="shared" si="159"/>
        <v>12.332240427944935</v>
      </c>
      <c r="G1156" s="20">
        <f t="shared" si="159"/>
        <v>12.320972268023947</v>
      </c>
      <c r="H1156" s="20">
        <f t="shared" si="159"/>
        <v>12.016256464747297</v>
      </c>
      <c r="I1156" s="10">
        <f t="shared" si="160"/>
        <v>36.669469160716176</v>
      </c>
      <c r="J1156" s="19">
        <f t="shared" si="154"/>
        <v>156.2655379591113</v>
      </c>
      <c r="K1156">
        <f t="shared" si="157"/>
        <v>156.2655379591113</v>
      </c>
      <c r="L1156" s="5">
        <f t="shared" si="161"/>
        <v>0</v>
      </c>
      <c r="O1156" s="12"/>
    </row>
    <row r="1157" spans="2:15" x14ac:dyDescent="0.2">
      <c r="B1157">
        <f t="shared" si="162"/>
        <v>4.2564616883114796</v>
      </c>
      <c r="C1157" s="18">
        <f t="shared" si="158"/>
        <v>0.63368099555175961</v>
      </c>
      <c r="D1157" s="2">
        <f t="shared" si="155"/>
        <v>2.6972388801771419</v>
      </c>
      <c r="E1157" s="18">
        <f t="shared" si="156"/>
        <v>24.666205951940547</v>
      </c>
      <c r="F1157" s="20">
        <f t="shared" si="159"/>
        <v>12.333102975970274</v>
      </c>
      <c r="G1157" s="20">
        <f t="shared" si="159"/>
        <v>12.321847353573672</v>
      </c>
      <c r="H1157" s="20">
        <f t="shared" si="159"/>
        <v>12.01766663098978</v>
      </c>
      <c r="I1157" s="10">
        <f t="shared" si="160"/>
        <v>36.672616960533723</v>
      </c>
      <c r="J1157" s="19">
        <f t="shared" si="154"/>
        <v>156.09558910263357</v>
      </c>
      <c r="K1157">
        <f t="shared" si="157"/>
        <v>156.09558910263357</v>
      </c>
      <c r="L1157" s="5">
        <f t="shared" si="161"/>
        <v>0</v>
      </c>
      <c r="O1157" s="12"/>
    </row>
    <row r="1158" spans="2:15" x14ac:dyDescent="0.2">
      <c r="B1158">
        <f t="shared" si="162"/>
        <v>4.2514616883114797</v>
      </c>
      <c r="C1158" s="18">
        <f t="shared" si="158"/>
        <v>0.63370410239912789</v>
      </c>
      <c r="D1158" s="2">
        <f t="shared" si="155"/>
        <v>2.6941687130757073</v>
      </c>
      <c r="E1158" s="18">
        <f t="shared" si="156"/>
        <v>24.667930225835278</v>
      </c>
      <c r="F1158" s="20">
        <f t="shared" si="159"/>
        <v>12.333965112917641</v>
      </c>
      <c r="G1158" s="20">
        <f t="shared" si="159"/>
        <v>12.322721999743758</v>
      </c>
      <c r="H1158" s="20">
        <f t="shared" si="159"/>
        <v>12.019074265302701</v>
      </c>
      <c r="I1158" s="10">
        <f t="shared" si="160"/>
        <v>36.675761377964101</v>
      </c>
      <c r="J1158" s="19">
        <f t="shared" si="154"/>
        <v>155.92559438806822</v>
      </c>
      <c r="K1158">
        <f t="shared" si="157"/>
        <v>155.92559438806822</v>
      </c>
      <c r="L1158" s="5">
        <f t="shared" si="161"/>
        <v>0</v>
      </c>
      <c r="O1158" s="12"/>
    </row>
    <row r="1159" spans="2:15" x14ac:dyDescent="0.2">
      <c r="B1159">
        <f t="shared" si="162"/>
        <v>4.2464616883114799</v>
      </c>
      <c r="C1159" s="18">
        <f t="shared" si="158"/>
        <v>0.63372718872909861</v>
      </c>
      <c r="D1159" s="2">
        <f t="shared" si="155"/>
        <v>2.691098227779456</v>
      </c>
      <c r="E1159" s="18">
        <f t="shared" si="156"/>
        <v>24.669653679034109</v>
      </c>
      <c r="F1159" s="20">
        <f t="shared" si="159"/>
        <v>12.334826839517053</v>
      </c>
      <c r="G1159" s="20">
        <f t="shared" si="159"/>
        <v>12.323596207361387</v>
      </c>
      <c r="H1159" s="20">
        <f t="shared" si="159"/>
        <v>12.020479381906595</v>
      </c>
      <c r="I1159" s="10">
        <f t="shared" si="160"/>
        <v>36.678902428785037</v>
      </c>
      <c r="J1159" s="19">
        <f t="shared" si="154"/>
        <v>155.75555393315054</v>
      </c>
      <c r="K1159">
        <f t="shared" si="157"/>
        <v>155.75555393315054</v>
      </c>
      <c r="L1159" s="5">
        <f t="shared" si="161"/>
        <v>0</v>
      </c>
      <c r="O1159" s="12"/>
    </row>
    <row r="1160" spans="2:15" x14ac:dyDescent="0.2">
      <c r="B1160">
        <f t="shared" si="162"/>
        <v>4.24146168831148</v>
      </c>
      <c r="C1160" s="18">
        <f t="shared" si="158"/>
        <v>0.63375025457807554</v>
      </c>
      <c r="D1160" s="2">
        <f t="shared" si="155"/>
        <v>2.6880274247505547</v>
      </c>
      <c r="E1160" s="18">
        <f t="shared" si="156"/>
        <v>24.671376312993182</v>
      </c>
      <c r="F1160" s="20">
        <f t="shared" si="159"/>
        <v>12.335688156496593</v>
      </c>
      <c r="G1160" s="20">
        <f t="shared" si="159"/>
        <v>12.32446997725136</v>
      </c>
      <c r="H1160" s="20">
        <f t="shared" si="159"/>
        <v>12.021881994897619</v>
      </c>
      <c r="I1160" s="10">
        <f t="shared" si="160"/>
        <v>36.682040128645568</v>
      </c>
      <c r="J1160" s="19">
        <f t="shared" si="154"/>
        <v>155.58546785475448</v>
      </c>
      <c r="K1160">
        <f t="shared" si="157"/>
        <v>155.58546785475448</v>
      </c>
      <c r="L1160" s="5">
        <f t="shared" si="161"/>
        <v>0</v>
      </c>
      <c r="O1160" s="12"/>
    </row>
    <row r="1161" spans="2:15" x14ac:dyDescent="0.2">
      <c r="B1161">
        <f t="shared" si="162"/>
        <v>4.2364616883114801</v>
      </c>
      <c r="C1161" s="18">
        <f t="shared" si="158"/>
        <v>0.63377329998236609</v>
      </c>
      <c r="D1161" s="2">
        <f t="shared" si="155"/>
        <v>2.6849563044500329</v>
      </c>
      <c r="E1161" s="18">
        <f t="shared" si="156"/>
        <v>24.673098129164806</v>
      </c>
      <c r="F1161" s="20">
        <f t="shared" si="159"/>
        <v>12.336549064582403</v>
      </c>
      <c r="G1161" s="20">
        <f t="shared" si="159"/>
        <v>12.325343310236081</v>
      </c>
      <c r="H1161" s="20">
        <f t="shared" si="159"/>
        <v>12.023282118249</v>
      </c>
      <c r="I1161" s="10">
        <f t="shared" si="160"/>
        <v>36.685174493067485</v>
      </c>
      <c r="J1161" s="19">
        <f t="shared" si="154"/>
        <v>155.41533626890191</v>
      </c>
      <c r="K1161">
        <f t="shared" si="157"/>
        <v>155.41533626890191</v>
      </c>
      <c r="L1161" s="5">
        <f t="shared" si="161"/>
        <v>0</v>
      </c>
      <c r="O1161" s="12"/>
    </row>
    <row r="1162" spans="2:15" x14ac:dyDescent="0.2">
      <c r="B1162">
        <f t="shared" si="162"/>
        <v>4.2314616883114802</v>
      </c>
      <c r="C1162" s="18">
        <f t="shared" si="158"/>
        <v>0.63379632497818073</v>
      </c>
      <c r="D1162" s="2">
        <f t="shared" si="155"/>
        <v>2.681884867337784</v>
      </c>
      <c r="E1162" s="18">
        <f t="shared" si="156"/>
        <v>24.674819128997392</v>
      </c>
      <c r="F1162" s="20">
        <f t="shared" si="159"/>
        <v>12.337409564498698</v>
      </c>
      <c r="G1162" s="20">
        <f t="shared" si="159"/>
        <v>12.326216207135587</v>
      </c>
      <c r="H1162" s="20">
        <f t="shared" si="159"/>
        <v>12.024679765812488</v>
      </c>
      <c r="I1162" s="10">
        <f t="shared" si="160"/>
        <v>36.688305537446773</v>
      </c>
      <c r="J1162" s="19">
        <f t="shared" si="154"/>
        <v>155.24515929077194</v>
      </c>
      <c r="K1162">
        <f t="shared" si="157"/>
        <v>155.24515929077194</v>
      </c>
      <c r="L1162" s="5">
        <f t="shared" si="161"/>
        <v>0</v>
      </c>
      <c r="O1162" s="12"/>
    </row>
    <row r="1163" spans="2:15" x14ac:dyDescent="0.2">
      <c r="B1163">
        <f t="shared" si="162"/>
        <v>4.2264616883114803</v>
      </c>
      <c r="C1163" s="18">
        <f t="shared" si="158"/>
        <v>0.63381932960163412</v>
      </c>
      <c r="D1163" s="2">
        <f t="shared" si="155"/>
        <v>2.678813113872573</v>
      </c>
      <c r="E1163" s="18">
        <f t="shared" si="156"/>
        <v>24.676539313935528</v>
      </c>
      <c r="F1163" s="20">
        <f t="shared" si="159"/>
        <v>12.338269656967764</v>
      </c>
      <c r="G1163" s="20">
        <f t="shared" si="159"/>
        <v>12.327088668767548</v>
      </c>
      <c r="H1163" s="20">
        <f t="shared" si="159"/>
        <v>12.026074951319785</v>
      </c>
      <c r="I1163" s="10">
        <f t="shared" si="160"/>
        <v>36.691433277055097</v>
      </c>
      <c r="J1163" s="19">
        <f t="shared" si="154"/>
        <v>155.0749370347103</v>
      </c>
      <c r="K1163">
        <f t="shared" si="157"/>
        <v>155.0749370347103</v>
      </c>
      <c r="L1163" s="5">
        <f t="shared" si="161"/>
        <v>0</v>
      </c>
      <c r="O1163" s="12"/>
    </row>
    <row r="1164" spans="2:15" x14ac:dyDescent="0.2">
      <c r="B1164">
        <f t="shared" si="162"/>
        <v>4.2214616883114804</v>
      </c>
      <c r="C1164" s="18">
        <f t="shared" si="158"/>
        <v>0.63384231388874501</v>
      </c>
      <c r="D1164" s="2">
        <f t="shared" si="155"/>
        <v>2.6757410445120366</v>
      </c>
      <c r="E1164" s="18">
        <f t="shared" si="156"/>
        <v>24.678258685419966</v>
      </c>
      <c r="F1164" s="20">
        <f t="shared" si="159"/>
        <v>12.339129342709983</v>
      </c>
      <c r="G1164" s="20">
        <f t="shared" si="159"/>
        <v>12.327960695947278</v>
      </c>
      <c r="H1164" s="20">
        <f t="shared" si="159"/>
        <v>12.027467688383933</v>
      </c>
      <c r="I1164" s="10">
        <f t="shared" si="160"/>
        <v>36.694557727041193</v>
      </c>
      <c r="J1164" s="19">
        <f t="shared" si="154"/>
        <v>154.9046696142384</v>
      </c>
      <c r="K1164">
        <f t="shared" si="157"/>
        <v>154.9046696142384</v>
      </c>
      <c r="L1164" s="5">
        <f t="shared" si="161"/>
        <v>0</v>
      </c>
      <c r="O1164" s="12"/>
    </row>
    <row r="1165" spans="2:15" x14ac:dyDescent="0.2">
      <c r="B1165">
        <f t="shared" si="162"/>
        <v>4.2164616883114805</v>
      </c>
      <c r="C1165" s="18">
        <f t="shared" si="158"/>
        <v>0.63386527787543678</v>
      </c>
      <c r="D1165" s="2">
        <f t="shared" si="155"/>
        <v>2.6726686597126901</v>
      </c>
      <c r="E1165" s="18">
        <f t="shared" si="156"/>
        <v>24.679977244887638</v>
      </c>
      <c r="F1165" s="20">
        <f t="shared" si="159"/>
        <v>12.339988622443817</v>
      </c>
      <c r="G1165" s="20">
        <f t="shared" si="159"/>
        <v>12.328832289487742</v>
      </c>
      <c r="H1165" s="20">
        <f t="shared" si="159"/>
        <v>12.028857990500704</v>
      </c>
      <c r="I1165" s="10">
        <f t="shared" si="160"/>
        <v>36.697678902432266</v>
      </c>
      <c r="J1165" s="19">
        <f t="shared" si="154"/>
        <v>154.73435714206215</v>
      </c>
      <c r="K1165">
        <f t="shared" si="157"/>
        <v>154.73435714206215</v>
      </c>
      <c r="L1165" s="5">
        <f t="shared" si="161"/>
        <v>0</v>
      </c>
      <c r="O1165" s="12"/>
    </row>
    <row r="1166" spans="2:15" x14ac:dyDescent="0.2">
      <c r="B1166">
        <f t="shared" si="162"/>
        <v>4.2114616883114806</v>
      </c>
      <c r="C1166" s="18">
        <f t="shared" si="158"/>
        <v>0.63388822159753766</v>
      </c>
      <c r="D1166" s="2">
        <f t="shared" si="155"/>
        <v>2.6695959599299277</v>
      </c>
      <c r="E1166" s="18">
        <f t="shared" si="156"/>
        <v>24.681694993771668</v>
      </c>
      <c r="F1166" s="20">
        <f t="shared" si="159"/>
        <v>12.340847496885834</v>
      </c>
      <c r="G1166" s="20">
        <f t="shared" si="159"/>
        <v>12.329703450199574</v>
      </c>
      <c r="H1166" s="20">
        <f t="shared" si="159"/>
        <v>12.030245871049955</v>
      </c>
      <c r="I1166" s="10">
        <f t="shared" si="160"/>
        <v>36.700796818135366</v>
      </c>
      <c r="J1166" s="19">
        <f t="shared" si="154"/>
        <v>154.56399973008098</v>
      </c>
      <c r="K1166">
        <f t="shared" si="157"/>
        <v>154.56399973008098</v>
      </c>
      <c r="L1166" s="5">
        <f t="shared" si="161"/>
        <v>0</v>
      </c>
      <c r="O1166" s="12"/>
    </row>
    <row r="1167" spans="2:15" x14ac:dyDescent="0.2">
      <c r="B1167">
        <f t="shared" si="162"/>
        <v>4.2064616883114807</v>
      </c>
      <c r="C1167" s="18">
        <f t="shared" si="158"/>
        <v>0.63391114509078106</v>
      </c>
      <c r="D1167" s="2">
        <f t="shared" si="155"/>
        <v>2.666522945618031</v>
      </c>
      <c r="E1167" s="18">
        <f t="shared" si="156"/>
        <v>24.683411933501404</v>
      </c>
      <c r="F1167" s="20">
        <f t="shared" si="159"/>
        <v>12.341705966750702</v>
      </c>
      <c r="G1167" s="20">
        <f t="shared" si="159"/>
        <v>12.330574178891075</v>
      </c>
      <c r="H1167" s="20">
        <f t="shared" si="159"/>
        <v>12.031631343296974</v>
      </c>
      <c r="I1167" s="10">
        <f t="shared" si="160"/>
        <v>36.703911488938751</v>
      </c>
      <c r="J1167" s="19">
        <f t="shared" si="154"/>
        <v>154.39359748939646</v>
      </c>
      <c r="K1167">
        <f t="shared" si="157"/>
        <v>154.39359748939646</v>
      </c>
      <c r="L1167" s="5">
        <f t="shared" si="161"/>
        <v>0</v>
      </c>
      <c r="O1167" s="12"/>
    </row>
    <row r="1168" spans="2:15" x14ac:dyDescent="0.2">
      <c r="B1168">
        <f t="shared" si="162"/>
        <v>4.2014616883114808</v>
      </c>
      <c r="C1168" s="18">
        <f t="shared" si="158"/>
        <v>0.63393404839080614</v>
      </c>
      <c r="D1168" s="2">
        <f t="shared" si="155"/>
        <v>2.6634496172301683</v>
      </c>
      <c r="E1168" s="18">
        <f t="shared" si="156"/>
        <v>24.685128065502408</v>
      </c>
      <c r="F1168" s="20">
        <f t="shared" si="159"/>
        <v>12.342564032751204</v>
      </c>
      <c r="G1168" s="20">
        <f t="shared" si="159"/>
        <v>12.33144447636823</v>
      </c>
      <c r="H1168" s="20">
        <f t="shared" si="159"/>
        <v>12.033014420393796</v>
      </c>
      <c r="I1168" s="10">
        <f t="shared" si="160"/>
        <v>36.707022929513229</v>
      </c>
      <c r="J1168" s="19">
        <f t="shared" si="154"/>
        <v>154.22315053032088</v>
      </c>
      <c r="K1168">
        <f t="shared" si="157"/>
        <v>154.22315053032088</v>
      </c>
      <c r="L1168" s="5">
        <f t="shared" si="161"/>
        <v>0</v>
      </c>
      <c r="O1168" s="12"/>
    </row>
    <row r="1169" spans="2:15" x14ac:dyDescent="0.2">
      <c r="B1169">
        <f t="shared" si="162"/>
        <v>4.1964616883114809</v>
      </c>
      <c r="C1169" s="18">
        <f t="shared" si="158"/>
        <v>0.6339569315331578</v>
      </c>
      <c r="D1169" s="2">
        <f t="shared" si="155"/>
        <v>2.6603759752184013</v>
      </c>
      <c r="E1169" s="18">
        <f t="shared" si="156"/>
        <v>24.686843391196476</v>
      </c>
      <c r="F1169" s="20">
        <f t="shared" si="159"/>
        <v>12.34342169559824</v>
      </c>
      <c r="G1169" s="20">
        <f t="shared" si="159"/>
        <v>12.332314343434716</v>
      </c>
      <c r="H1169" s="20">
        <f t="shared" si="159"/>
        <v>12.034395115380509</v>
      </c>
      <c r="I1169" s="10">
        <f t="shared" si="160"/>
        <v>36.71013115441346</v>
      </c>
      <c r="J1169" s="19">
        <f t="shared" si="154"/>
        <v>154.05265896238581</v>
      </c>
      <c r="K1169">
        <f t="shared" si="157"/>
        <v>154.05265896238581</v>
      </c>
      <c r="L1169" s="5">
        <f t="shared" si="161"/>
        <v>0</v>
      </c>
      <c r="O1169" s="12"/>
    </row>
    <row r="1170" spans="2:15" x14ac:dyDescent="0.2">
      <c r="B1170">
        <f t="shared" si="162"/>
        <v>4.191461688311481</v>
      </c>
      <c r="C1170" s="18">
        <f t="shared" si="158"/>
        <v>0.63397979455328723</v>
      </c>
      <c r="D1170" s="2">
        <f t="shared" si="155"/>
        <v>2.6573020200336872</v>
      </c>
      <c r="E1170" s="18">
        <f t="shared" si="156"/>
        <v>24.688557912001656</v>
      </c>
      <c r="F1170" s="20">
        <f t="shared" si="159"/>
        <v>12.344278956000826</v>
      </c>
      <c r="G1170" s="20">
        <f t="shared" si="159"/>
        <v>12.333183780891899</v>
      </c>
      <c r="H1170" s="20">
        <f t="shared" si="159"/>
        <v>12.035773441186533</v>
      </c>
      <c r="I1170" s="10">
        <f t="shared" si="160"/>
        <v>36.713236178079256</v>
      </c>
      <c r="J1170" s="19">
        <f t="shared" si="154"/>
        <v>153.88212289435023</v>
      </c>
      <c r="K1170">
        <f t="shared" si="157"/>
        <v>153.88212289435023</v>
      </c>
      <c r="L1170" s="5">
        <f t="shared" si="161"/>
        <v>0</v>
      </c>
      <c r="O1170" s="12"/>
    </row>
    <row r="1171" spans="2:15" x14ac:dyDescent="0.2">
      <c r="B1171">
        <f t="shared" si="162"/>
        <v>4.1864616883114811</v>
      </c>
      <c r="C1171" s="18">
        <f t="shared" si="158"/>
        <v>0.63400263748655217</v>
      </c>
      <c r="D1171" s="2">
        <f t="shared" si="155"/>
        <v>2.654227752125883</v>
      </c>
      <c r="E1171" s="18">
        <f t="shared" si="156"/>
        <v>24.690271629332248</v>
      </c>
      <c r="F1171" s="20">
        <f t="shared" si="159"/>
        <v>12.345135814666126</v>
      </c>
      <c r="G1171" s="20">
        <f t="shared" si="159"/>
        <v>12.33405278953887</v>
      </c>
      <c r="H1171" s="20">
        <f t="shared" si="159"/>
        <v>12.037149410631901</v>
      </c>
      <c r="I1171" s="10">
        <f t="shared" si="160"/>
        <v>36.716338014836893</v>
      </c>
      <c r="J1171" s="19">
        <f t="shared" ref="J1171:J1234" si="163">B1171*I1171</f>
        <v>153.71154243420906</v>
      </c>
      <c r="K1171">
        <f t="shared" si="157"/>
        <v>153.71154243420906</v>
      </c>
      <c r="L1171" s="5">
        <f t="shared" si="161"/>
        <v>0</v>
      </c>
      <c r="O1171" s="12"/>
    </row>
    <row r="1172" spans="2:15" x14ac:dyDescent="0.2">
      <c r="B1172">
        <f t="shared" si="162"/>
        <v>4.1814616883114812</v>
      </c>
      <c r="C1172" s="18">
        <f t="shared" si="158"/>
        <v>0.63402546036821728</v>
      </c>
      <c r="D1172" s="2">
        <f t="shared" ref="D1172:D1235" si="164">B1172*C1172</f>
        <v>2.6511531719437498</v>
      </c>
      <c r="E1172" s="18">
        <f t="shared" ref="E1172:E1235" si="165">$E$15*(C1172-(B1172*$C$12))</f>
        <v>24.691984544598853</v>
      </c>
      <c r="F1172" s="20">
        <f t="shared" si="159"/>
        <v>12.345992272299428</v>
      </c>
      <c r="G1172" s="20">
        <f t="shared" si="159"/>
        <v>12.334921370172424</v>
      </c>
      <c r="H1172" s="20">
        <f t="shared" si="159"/>
        <v>12.038523036428479</v>
      </c>
      <c r="I1172" s="10">
        <f t="shared" si="160"/>
        <v>36.71943667890033</v>
      </c>
      <c r="J1172" s="19">
        <f t="shared" si="163"/>
        <v>153.54091768920111</v>
      </c>
      <c r="K1172">
        <f t="shared" ref="K1172:K1235" si="166">IF(I1172&gt;$L$15,J1172,0)</f>
        <v>153.54091768920111</v>
      </c>
      <c r="L1172" s="5">
        <f t="shared" si="161"/>
        <v>0</v>
      </c>
      <c r="O1172" s="12"/>
    </row>
    <row r="1173" spans="2:15" x14ac:dyDescent="0.2">
      <c r="B1173">
        <f t="shared" si="162"/>
        <v>4.1764616883114813</v>
      </c>
      <c r="C1173" s="18">
        <f t="shared" ref="C1173:C1236" si="167">$C$10*LN((-B1173+$C$5)/$C$11)</f>
        <v>0.63404826323345442</v>
      </c>
      <c r="D1173" s="2">
        <f t="shared" si="164"/>
        <v>2.6480782799349556</v>
      </c>
      <c r="E1173" s="18">
        <f t="shared" si="165"/>
        <v>24.693696659208339</v>
      </c>
      <c r="F1173" s="20">
        <f t="shared" ref="F1173:H1236" si="168">IF($B1173&lt;F$17,(F$12*$C$10*LN((-$B1173+F$17)/$C$11))+(($E$14-F$12)*$C$10*LN((-$B1173+$C$5)/$C$11))-$C$12*$E$14*$B1173,-$C$13)</f>
        <v>12.346848329604169</v>
      </c>
      <c r="G1173" s="20">
        <f t="shared" si="168"/>
        <v>12.33578952358709</v>
      </c>
      <c r="H1173" s="20">
        <f t="shared" si="168"/>
        <v>12.039894331181221</v>
      </c>
      <c r="I1173" s="10">
        <f t="shared" ref="I1173:I1236" si="169">F1173+G1173+H1173</f>
        <v>36.722532184372483</v>
      </c>
      <c r="J1173" s="19">
        <f t="shared" si="163"/>
        <v>153.37024876581702</v>
      </c>
      <c r="K1173">
        <f t="shared" si="166"/>
        <v>153.37024876581702</v>
      </c>
      <c r="L1173" s="5">
        <f t="shared" ref="L1173:L1236" si="170">IF(I1173&lt;$L$15,J1173,0)</f>
        <v>0</v>
      </c>
      <c r="O1173" s="12"/>
    </row>
    <row r="1174" spans="2:15" x14ac:dyDescent="0.2">
      <c r="B1174">
        <f t="shared" si="162"/>
        <v>4.1714616883114815</v>
      </c>
      <c r="C1174" s="18">
        <f t="shared" si="167"/>
        <v>0.63407104611734277</v>
      </c>
      <c r="D1174" s="2">
        <f t="shared" si="164"/>
        <v>2.6450030765460779</v>
      </c>
      <c r="E1174" s="18">
        <f t="shared" si="165"/>
        <v>24.695407974563874</v>
      </c>
      <c r="F1174" s="20">
        <f t="shared" si="168"/>
        <v>12.347703987281939</v>
      </c>
      <c r="G1174" s="20">
        <f t="shared" si="168"/>
        <v>12.336657250575131</v>
      </c>
      <c r="H1174" s="20">
        <f t="shared" si="168"/>
        <v>12.041263307389363</v>
      </c>
      <c r="I1174" s="10">
        <f t="shared" si="169"/>
        <v>36.725624545246433</v>
      </c>
      <c r="J1174" s="19">
        <f t="shared" si="163"/>
        <v>153.19953576980726</v>
      </c>
      <c r="K1174">
        <f t="shared" si="166"/>
        <v>153.19953576980726</v>
      </c>
      <c r="L1174" s="5">
        <f t="shared" si="170"/>
        <v>0</v>
      </c>
      <c r="O1174" s="12"/>
    </row>
    <row r="1175" spans="2:15" x14ac:dyDescent="0.2">
      <c r="B1175">
        <f t="shared" si="162"/>
        <v>4.1664616883114816</v>
      </c>
      <c r="C1175" s="18">
        <f t="shared" si="167"/>
        <v>0.63409380905486978</v>
      </c>
      <c r="D1175" s="2">
        <f t="shared" si="164"/>
        <v>2.641927562222611</v>
      </c>
      <c r="E1175" s="18">
        <f t="shared" si="165"/>
        <v>24.697118492064956</v>
      </c>
      <c r="F1175" s="20">
        <f t="shared" si="168"/>
        <v>12.348559246032478</v>
      </c>
      <c r="G1175" s="20">
        <f t="shared" si="168"/>
        <v>12.337524551926553</v>
      </c>
      <c r="H1175" s="20">
        <f t="shared" si="168"/>
        <v>12.042629977447632</v>
      </c>
      <c r="I1175" s="10">
        <f t="shared" si="169"/>
        <v>36.728713775406661</v>
      </c>
      <c r="J1175" s="19">
        <f t="shared" si="163"/>
        <v>153.02877880619002</v>
      </c>
      <c r="K1175">
        <f t="shared" si="166"/>
        <v>153.02877880619002</v>
      </c>
      <c r="L1175" s="5">
        <f t="shared" si="170"/>
        <v>0</v>
      </c>
      <c r="O1175" s="12"/>
    </row>
    <row r="1176" spans="2:15" x14ac:dyDescent="0.2">
      <c r="B1176">
        <f t="shared" si="162"/>
        <v>4.1614616883114817</v>
      </c>
      <c r="C1176" s="18">
        <f t="shared" si="167"/>
        <v>0.6341165520809311</v>
      </c>
      <c r="D1176" s="2">
        <f t="shared" si="164"/>
        <v>2.6388517374089671</v>
      </c>
      <c r="E1176" s="18">
        <f t="shared" si="165"/>
        <v>24.698828213107408</v>
      </c>
      <c r="F1176" s="20">
        <f t="shared" si="168"/>
        <v>12.349414106553702</v>
      </c>
      <c r="G1176" s="20">
        <f t="shared" si="168"/>
        <v>12.338391428429118</v>
      </c>
      <c r="H1176" s="20">
        <f t="shared" si="168"/>
        <v>12.043994353647411</v>
      </c>
      <c r="I1176" s="10">
        <f t="shared" si="169"/>
        <v>36.731799888630235</v>
      </c>
      <c r="J1176" s="19">
        <f t="shared" si="163"/>
        <v>152.85797797925866</v>
      </c>
      <c r="K1176">
        <f t="shared" si="166"/>
        <v>152.85797797925866</v>
      </c>
      <c r="L1176" s="5">
        <f t="shared" si="170"/>
        <v>0</v>
      </c>
      <c r="O1176" s="12"/>
    </row>
    <row r="1177" spans="2:15" x14ac:dyDescent="0.2">
      <c r="B1177">
        <f t="shared" si="162"/>
        <v>4.1564616883114818</v>
      </c>
      <c r="C1177" s="18">
        <f t="shared" si="167"/>
        <v>0.63413927523033009</v>
      </c>
      <c r="D1177" s="2">
        <f t="shared" si="164"/>
        <v>2.6357756025484771</v>
      </c>
      <c r="E1177" s="18">
        <f t="shared" si="165"/>
        <v>24.700537139083366</v>
      </c>
      <c r="F1177" s="20">
        <f t="shared" si="168"/>
        <v>12.350268569541685</v>
      </c>
      <c r="G1177" s="20">
        <f t="shared" si="168"/>
        <v>12.339257880868345</v>
      </c>
      <c r="H1177" s="20">
        <f t="shared" si="168"/>
        <v>12.045356448177909</v>
      </c>
      <c r="I1177" s="10">
        <f t="shared" si="169"/>
        <v>36.734882898587941</v>
      </c>
      <c r="J1177" s="19">
        <f t="shared" si="163"/>
        <v>152.6871333925894</v>
      </c>
      <c r="K1177">
        <f t="shared" si="166"/>
        <v>152.6871333925894</v>
      </c>
      <c r="L1177" s="5">
        <f t="shared" si="170"/>
        <v>0</v>
      </c>
      <c r="O1177" s="12"/>
    </row>
    <row r="1178" spans="2:15" x14ac:dyDescent="0.2">
      <c r="B1178">
        <f t="shared" si="162"/>
        <v>4.1514616883114819</v>
      </c>
      <c r="C1178" s="18">
        <f t="shared" si="167"/>
        <v>0.63416197853778011</v>
      </c>
      <c r="D1178" s="2">
        <f t="shared" si="164"/>
        <v>2.6326991580834025</v>
      </c>
      <c r="E1178" s="18">
        <f t="shared" si="165"/>
        <v>24.702245271381365</v>
      </c>
      <c r="F1178" s="20">
        <f t="shared" si="168"/>
        <v>12.351122635690682</v>
      </c>
      <c r="G1178" s="20">
        <f t="shared" si="168"/>
        <v>12.340123910027529</v>
      </c>
      <c r="H1178" s="20">
        <f t="shared" si="168"/>
        <v>12.0467162731273</v>
      </c>
      <c r="I1178" s="10">
        <f t="shared" si="169"/>
        <v>36.73796281884551</v>
      </c>
      <c r="J1178" s="19">
        <f t="shared" si="163"/>
        <v>152.51624514904884</v>
      </c>
      <c r="K1178">
        <f t="shared" si="166"/>
        <v>152.51624514904884</v>
      </c>
      <c r="L1178" s="5">
        <f t="shared" si="170"/>
        <v>0</v>
      </c>
      <c r="O1178" s="12"/>
    </row>
    <row r="1179" spans="2:15" x14ac:dyDescent="0.2">
      <c r="B1179">
        <f t="shared" si="162"/>
        <v>4.146461688311482</v>
      </c>
      <c r="C1179" s="18">
        <f t="shared" si="167"/>
        <v>0.63418466203790269</v>
      </c>
      <c r="D1179" s="2">
        <f t="shared" si="164"/>
        <v>2.6296224044549286</v>
      </c>
      <c r="E1179" s="18">
        <f t="shared" si="165"/>
        <v>24.703952611386271</v>
      </c>
      <c r="F1179" s="20">
        <f t="shared" si="168"/>
        <v>12.351976305693135</v>
      </c>
      <c r="G1179" s="20">
        <f t="shared" si="168"/>
        <v>12.340989516687742</v>
      </c>
      <c r="H1179" s="20">
        <f t="shared" si="168"/>
        <v>12.048073840483855</v>
      </c>
      <c r="I1179" s="10">
        <f t="shared" si="169"/>
        <v>36.741039662864736</v>
      </c>
      <c r="J1179" s="19">
        <f t="shared" si="163"/>
        <v>152.34531335080123</v>
      </c>
      <c r="K1179">
        <f t="shared" si="166"/>
        <v>152.34531335080123</v>
      </c>
      <c r="L1179" s="5">
        <f t="shared" si="170"/>
        <v>0</v>
      </c>
      <c r="O1179" s="12"/>
    </row>
    <row r="1180" spans="2:15" x14ac:dyDescent="0.2">
      <c r="B1180">
        <f t="shared" si="162"/>
        <v>4.1414616883114821</v>
      </c>
      <c r="C1180" s="18">
        <f t="shared" si="167"/>
        <v>0.63420732576522931</v>
      </c>
      <c r="D1180" s="2">
        <f t="shared" si="164"/>
        <v>2.6265453421031766</v>
      </c>
      <c r="E1180" s="18">
        <f t="shared" si="165"/>
        <v>24.705659160479335</v>
      </c>
      <c r="F1180" s="20">
        <f t="shared" si="168"/>
        <v>12.352829580239669</v>
      </c>
      <c r="G1180" s="20">
        <f t="shared" si="168"/>
        <v>12.341854701627843</v>
      </c>
      <c r="H1180" s="20">
        <f t="shared" si="168"/>
        <v>12.049429162137056</v>
      </c>
      <c r="I1180" s="10">
        <f t="shared" si="169"/>
        <v>36.744113444004569</v>
      </c>
      <c r="J1180" s="19">
        <f t="shared" si="163"/>
        <v>152.17433809931578</v>
      </c>
      <c r="K1180">
        <f t="shared" si="166"/>
        <v>152.17433809931578</v>
      </c>
      <c r="L1180" s="5">
        <f t="shared" si="170"/>
        <v>0</v>
      </c>
      <c r="O1180" s="12"/>
    </row>
    <row r="1181" spans="2:15" x14ac:dyDescent="0.2">
      <c r="B1181">
        <f t="shared" si="162"/>
        <v>4.1364616883114822</v>
      </c>
      <c r="C1181" s="18">
        <f t="shared" si="167"/>
        <v>0.63422996975420132</v>
      </c>
      <c r="D1181" s="2">
        <f t="shared" si="164"/>
        <v>2.6234679714672038</v>
      </c>
      <c r="E1181" s="18">
        <f t="shared" si="165"/>
        <v>24.707364920038216</v>
      </c>
      <c r="F1181" s="20">
        <f t="shared" si="168"/>
        <v>12.353682460019108</v>
      </c>
      <c r="G1181" s="20">
        <f t="shared" si="168"/>
        <v>12.342719465624493</v>
      </c>
      <c r="H1181" s="20">
        <f t="shared" si="168"/>
        <v>12.050782249878688</v>
      </c>
      <c r="I1181" s="10">
        <f t="shared" si="169"/>
        <v>36.747184175522285</v>
      </c>
      <c r="J1181" s="19">
        <f t="shared" si="163"/>
        <v>152.00331949537389</v>
      </c>
      <c r="K1181">
        <f t="shared" si="166"/>
        <v>152.00331949537389</v>
      </c>
      <c r="L1181" s="5">
        <f t="shared" si="170"/>
        <v>0</v>
      </c>
      <c r="O1181" s="12"/>
    </row>
    <row r="1182" spans="2:15" x14ac:dyDescent="0.2">
      <c r="B1182">
        <f t="shared" si="162"/>
        <v>4.1314616883114823</v>
      </c>
      <c r="C1182" s="18">
        <f t="shared" si="167"/>
        <v>0.63425259403916956</v>
      </c>
      <c r="D1182" s="2">
        <f t="shared" si="164"/>
        <v>2.6203902929850047</v>
      </c>
      <c r="E1182" s="18">
        <f t="shared" si="165"/>
        <v>24.709069891436943</v>
      </c>
      <c r="F1182" s="20">
        <f t="shared" si="168"/>
        <v>12.354534945718473</v>
      </c>
      <c r="G1182" s="20">
        <f t="shared" si="168"/>
        <v>12.343583809452145</v>
      </c>
      <c r="H1182" s="20">
        <f t="shared" si="168"/>
        <v>12.05213311540393</v>
      </c>
      <c r="I1182" s="10">
        <f t="shared" si="169"/>
        <v>36.750251870574544</v>
      </c>
      <c r="J1182" s="19">
        <f t="shared" si="163"/>
        <v>151.83225763907612</v>
      </c>
      <c r="K1182">
        <f t="shared" si="166"/>
        <v>151.83225763907612</v>
      </c>
      <c r="L1182" s="5">
        <f t="shared" si="170"/>
        <v>0</v>
      </c>
      <c r="O1182" s="12"/>
    </row>
    <row r="1183" spans="2:15" x14ac:dyDescent="0.2">
      <c r="B1183">
        <f t="shared" si="162"/>
        <v>4.1264616883114824</v>
      </c>
      <c r="C1183" s="18">
        <f t="shared" si="167"/>
        <v>0.63427519865439608</v>
      </c>
      <c r="D1183" s="2">
        <f t="shared" si="164"/>
        <v>2.61731230709352</v>
      </c>
      <c r="E1183" s="18">
        <f t="shared" si="165"/>
        <v>24.710774076046004</v>
      </c>
      <c r="F1183" s="20">
        <f t="shared" si="168"/>
        <v>12.355387038023006</v>
      </c>
      <c r="G1183" s="20">
        <f t="shared" si="168"/>
        <v>12.344447733883086</v>
      </c>
      <c r="H1183" s="20">
        <f t="shared" si="168"/>
        <v>12.053481770312416</v>
      </c>
      <c r="I1183" s="10">
        <f t="shared" si="169"/>
        <v>36.753316542218506</v>
      </c>
      <c r="J1183" s="19">
        <f t="shared" si="163"/>
        <v>151.66115262984931</v>
      </c>
      <c r="K1183">
        <f t="shared" si="166"/>
        <v>151.66115262984931</v>
      </c>
      <c r="L1183" s="5">
        <f t="shared" si="170"/>
        <v>0</v>
      </c>
      <c r="O1183" s="12"/>
    </row>
    <row r="1184" spans="2:15" x14ac:dyDescent="0.2">
      <c r="B1184">
        <f t="shared" si="162"/>
        <v>4.1214616883114825</v>
      </c>
      <c r="C1184" s="18">
        <f t="shared" si="167"/>
        <v>0.63429778363405309</v>
      </c>
      <c r="D1184" s="2">
        <f t="shared" si="164"/>
        <v>2.6142340142286358</v>
      </c>
      <c r="E1184" s="18">
        <f t="shared" si="165"/>
        <v>24.712477475232287</v>
      </c>
      <c r="F1184" s="20">
        <f t="shared" si="168"/>
        <v>12.356238737616144</v>
      </c>
      <c r="G1184" s="20">
        <f t="shared" si="168"/>
        <v>12.345311239687405</v>
      </c>
      <c r="H1184" s="20">
        <f t="shared" si="168"/>
        <v>12.054828226109283</v>
      </c>
      <c r="I1184" s="10">
        <f t="shared" si="169"/>
        <v>36.756378203412837</v>
      </c>
      <c r="J1184" s="19">
        <f t="shared" si="163"/>
        <v>151.49000456645325</v>
      </c>
      <c r="K1184">
        <f t="shared" si="166"/>
        <v>151.49000456645325</v>
      </c>
      <c r="L1184" s="5">
        <f t="shared" si="170"/>
        <v>0</v>
      </c>
      <c r="O1184" s="12"/>
    </row>
    <row r="1185" spans="2:15" x14ac:dyDescent="0.2">
      <c r="B1185">
        <f t="shared" si="162"/>
        <v>4.1164616883114826</v>
      </c>
      <c r="C1185" s="18">
        <f t="shared" si="167"/>
        <v>0.63432034901222401</v>
      </c>
      <c r="D1185" s="2">
        <f t="shared" si="164"/>
        <v>2.6111554148251885</v>
      </c>
      <c r="E1185" s="18">
        <f t="shared" si="165"/>
        <v>24.714180090359122</v>
      </c>
      <c r="F1185" s="20">
        <f t="shared" si="168"/>
        <v>12.357090045179563</v>
      </c>
      <c r="G1185" s="20">
        <f t="shared" si="168"/>
        <v>12.34617432763304</v>
      </c>
      <c r="H1185" s="20">
        <f t="shared" si="168"/>
        <v>12.056172494206219</v>
      </c>
      <c r="I1185" s="10">
        <f t="shared" si="169"/>
        <v>36.75943686701882</v>
      </c>
      <c r="J1185" s="19">
        <f t="shared" si="163"/>
        <v>151.31881354698766</v>
      </c>
      <c r="K1185">
        <f t="shared" si="166"/>
        <v>151.31881354698766</v>
      </c>
      <c r="L1185" s="5">
        <f t="shared" si="170"/>
        <v>0</v>
      </c>
      <c r="O1185" s="12"/>
    </row>
    <row r="1186" spans="2:15" x14ac:dyDescent="0.2">
      <c r="B1186">
        <f t="shared" si="162"/>
        <v>4.1114616883114827</v>
      </c>
      <c r="C1186" s="18">
        <f t="shared" si="167"/>
        <v>0.63434289482290351</v>
      </c>
      <c r="D1186" s="2">
        <f t="shared" si="164"/>
        <v>2.6080765093169682</v>
      </c>
      <c r="E1186" s="18">
        <f t="shared" si="165"/>
        <v>24.715881922786306</v>
      </c>
      <c r="F1186" s="20">
        <f t="shared" si="168"/>
        <v>12.357940961393153</v>
      </c>
      <c r="G1186" s="20">
        <f t="shared" si="168"/>
        <v>12.347036998485752</v>
      </c>
      <c r="H1186" s="20">
        <f t="shared" si="168"/>
        <v>12.057514585922481</v>
      </c>
      <c r="I1186" s="10">
        <f t="shared" si="169"/>
        <v>36.762492545801386</v>
      </c>
      <c r="J1186" s="19">
        <f t="shared" si="163"/>
        <v>151.14757966889886</v>
      </c>
      <c r="K1186">
        <f t="shared" si="166"/>
        <v>151.14757966889886</v>
      </c>
      <c r="L1186" s="5">
        <f t="shared" si="170"/>
        <v>0</v>
      </c>
      <c r="O1186" s="12"/>
    </row>
    <row r="1187" spans="2:15" x14ac:dyDescent="0.2">
      <c r="B1187">
        <f t="shared" si="162"/>
        <v>4.1064616883114828</v>
      </c>
      <c r="C1187" s="18">
        <f t="shared" si="167"/>
        <v>0.63436542109999794</v>
      </c>
      <c r="D1187" s="2">
        <f t="shared" si="164"/>
        <v>2.6049972981367224</v>
      </c>
      <c r="E1187" s="18">
        <f t="shared" si="165"/>
        <v>24.71758297387008</v>
      </c>
      <c r="F1187" s="20">
        <f t="shared" si="168"/>
        <v>12.358791486935042</v>
      </c>
      <c r="G1187" s="20">
        <f t="shared" si="168"/>
        <v>12.347899253009157</v>
      </c>
      <c r="H1187" s="20">
        <f t="shared" si="168"/>
        <v>12.058854512485908</v>
      </c>
      <c r="I1187" s="10">
        <f t="shared" si="169"/>
        <v>36.765545252430108</v>
      </c>
      <c r="J1187" s="19">
        <f t="shared" si="163"/>
        <v>150.97630302898637</v>
      </c>
      <c r="K1187">
        <f t="shared" si="166"/>
        <v>150.97630302898637</v>
      </c>
      <c r="L1187" s="5">
        <f t="shared" si="170"/>
        <v>0</v>
      </c>
      <c r="O1187" s="12"/>
    </row>
    <row r="1188" spans="2:15" x14ac:dyDescent="0.2">
      <c r="B1188">
        <f t="shared" si="162"/>
        <v>4.1014616883114829</v>
      </c>
      <c r="C1188" s="18">
        <f t="shared" si="167"/>
        <v>0.63438792787732567</v>
      </c>
      <c r="D1188" s="2">
        <f t="shared" si="164"/>
        <v>2.6019177817161596</v>
      </c>
      <c r="E1188" s="18">
        <f t="shared" si="165"/>
        <v>24.719283244963187</v>
      </c>
      <c r="F1188" s="20">
        <f t="shared" si="168"/>
        <v>12.359641622481595</v>
      </c>
      <c r="G1188" s="20">
        <f t="shared" si="168"/>
        <v>12.348761091964727</v>
      </c>
      <c r="H1188" s="20">
        <f t="shared" si="168"/>
        <v>12.06019228503391</v>
      </c>
      <c r="I1188" s="10">
        <f t="shared" si="169"/>
        <v>36.768594999480229</v>
      </c>
      <c r="J1188" s="19">
        <f t="shared" si="163"/>
        <v>150.80498372340932</v>
      </c>
      <c r="K1188">
        <f t="shared" si="166"/>
        <v>150.80498372340932</v>
      </c>
      <c r="L1188" s="5">
        <f t="shared" si="170"/>
        <v>0</v>
      </c>
      <c r="O1188" s="12"/>
    </row>
    <row r="1189" spans="2:15" x14ac:dyDescent="0.2">
      <c r="B1189">
        <f t="shared" si="162"/>
        <v>4.0964616883114831</v>
      </c>
      <c r="C1189" s="18">
        <f t="shared" si="167"/>
        <v>0.6344104151886174</v>
      </c>
      <c r="D1189" s="2">
        <f t="shared" si="164"/>
        <v>2.5988379604859526</v>
      </c>
      <c r="E1189" s="18">
        <f t="shared" si="165"/>
        <v>24.720982737414857</v>
      </c>
      <c r="F1189" s="20">
        <f t="shared" si="168"/>
        <v>12.360491368707429</v>
      </c>
      <c r="G1189" s="20">
        <f t="shared" si="168"/>
        <v>12.349622516111799</v>
      </c>
      <c r="H1189" s="20">
        <f t="shared" si="168"/>
        <v>12.061527914614455</v>
      </c>
      <c r="I1189" s="10">
        <f t="shared" si="169"/>
        <v>36.771641799433681</v>
      </c>
      <c r="J1189" s="19">
        <f t="shared" si="163"/>
        <v>150.63362184769321</v>
      </c>
      <c r="K1189">
        <f t="shared" si="166"/>
        <v>150.63362184769321</v>
      </c>
      <c r="L1189" s="5">
        <f t="shared" si="170"/>
        <v>0</v>
      </c>
      <c r="O1189" s="12"/>
    </row>
    <row r="1190" spans="2:15" x14ac:dyDescent="0.2">
      <c r="B1190">
        <f t="shared" ref="B1190:B1253" si="171">B1189-$C$16</f>
        <v>4.0914616883114832</v>
      </c>
      <c r="C1190" s="18">
        <f t="shared" si="167"/>
        <v>0.634432883067516</v>
      </c>
      <c r="D1190" s="2">
        <f t="shared" si="164"/>
        <v>2.5957578348757409</v>
      </c>
      <c r="E1190" s="18">
        <f t="shared" si="165"/>
        <v>24.722681452570804</v>
      </c>
      <c r="F1190" s="20">
        <f t="shared" si="168"/>
        <v>12.361340726285402</v>
      </c>
      <c r="G1190" s="20">
        <f t="shared" si="168"/>
        <v>12.350483526207578</v>
      </c>
      <c r="H1190" s="20">
        <f t="shared" si="168"/>
        <v>12.062861412187042</v>
      </c>
      <c r="I1190" s="10">
        <f t="shared" si="169"/>
        <v>36.774685664680021</v>
      </c>
      <c r="J1190" s="19">
        <f t="shared" si="163"/>
        <v>150.4622174967358</v>
      </c>
      <c r="K1190">
        <f t="shared" si="166"/>
        <v>150.4622174967358</v>
      </c>
      <c r="L1190" s="5">
        <f t="shared" si="170"/>
        <v>0</v>
      </c>
      <c r="O1190" s="12"/>
    </row>
    <row r="1191" spans="2:15" x14ac:dyDescent="0.2">
      <c r="B1191">
        <f t="shared" si="171"/>
        <v>4.0864616883114833</v>
      </c>
      <c r="C1191" s="18">
        <f t="shared" si="167"/>
        <v>0.63445533154757761</v>
      </c>
      <c r="D1191" s="2">
        <f t="shared" si="164"/>
        <v>2.5926774053141357</v>
      </c>
      <c r="E1191" s="18">
        <f t="shared" si="165"/>
        <v>24.724379391773269</v>
      </c>
      <c r="F1191" s="20">
        <f t="shared" si="168"/>
        <v>12.362189695886634</v>
      </c>
      <c r="G1191" s="20">
        <f t="shared" si="168"/>
        <v>12.351344123007154</v>
      </c>
      <c r="H1191" s="20">
        <f t="shared" si="168"/>
        <v>12.064192788623647</v>
      </c>
      <c r="I1191" s="10">
        <f t="shared" si="169"/>
        <v>36.777726607517437</v>
      </c>
      <c r="J1191" s="19">
        <f t="shared" si="163"/>
        <v>150.29077076481386</v>
      </c>
      <c r="K1191">
        <f t="shared" si="166"/>
        <v>150.29077076481386</v>
      </c>
      <c r="L1191" s="5">
        <f t="shared" si="170"/>
        <v>0</v>
      </c>
      <c r="O1191" s="12"/>
    </row>
    <row r="1192" spans="2:15" x14ac:dyDescent="0.2">
      <c r="B1192">
        <f t="shared" si="171"/>
        <v>4.0814616883114834</v>
      </c>
      <c r="C1192" s="18">
        <f t="shared" si="167"/>
        <v>0.63447776066227135</v>
      </c>
      <c r="D1192" s="2">
        <f t="shared" si="164"/>
        <v>2.5895966722287231</v>
      </c>
      <c r="E1192" s="18">
        <f t="shared" si="165"/>
        <v>24.726076556361019</v>
      </c>
      <c r="F1192" s="20">
        <f t="shared" si="168"/>
        <v>12.363038278180507</v>
      </c>
      <c r="G1192" s="20">
        <f t="shared" si="168"/>
        <v>12.352204307263499</v>
      </c>
      <c r="H1192" s="20">
        <f t="shared" si="168"/>
        <v>12.065522054709671</v>
      </c>
      <c r="I1192" s="10">
        <f t="shared" si="169"/>
        <v>36.780764640153677</v>
      </c>
      <c r="J1192" s="19">
        <f t="shared" si="163"/>
        <v>150.11928174558895</v>
      </c>
      <c r="K1192">
        <f t="shared" si="166"/>
        <v>150.11928174558895</v>
      </c>
      <c r="L1192" s="5">
        <f t="shared" si="170"/>
        <v>0</v>
      </c>
      <c r="O1192" s="12"/>
    </row>
    <row r="1193" spans="2:15" x14ac:dyDescent="0.2">
      <c r="B1193">
        <f t="shared" si="171"/>
        <v>4.0764616883114835</v>
      </c>
      <c r="C1193" s="18">
        <f t="shared" si="167"/>
        <v>0.63450017044497975</v>
      </c>
      <c r="D1193" s="2">
        <f t="shared" si="164"/>
        <v>2.5865156360460664</v>
      </c>
      <c r="E1193" s="18">
        <f t="shared" si="165"/>
        <v>24.727772947669351</v>
      </c>
      <c r="F1193" s="20">
        <f t="shared" si="168"/>
        <v>12.363886473834677</v>
      </c>
      <c r="G1193" s="20">
        <f t="shared" si="168"/>
        <v>12.35306407972749</v>
      </c>
      <c r="H1193" s="20">
        <f t="shared" si="168"/>
        <v>12.066849221144873</v>
      </c>
      <c r="I1193" s="10">
        <f t="shared" si="169"/>
        <v>36.783799774707042</v>
      </c>
      <c r="J1193" s="19">
        <f t="shared" si="163"/>
        <v>149.94775053211384</v>
      </c>
      <c r="K1193">
        <f t="shared" si="166"/>
        <v>149.94775053211384</v>
      </c>
      <c r="L1193" s="5">
        <f t="shared" si="170"/>
        <v>0</v>
      </c>
      <c r="O1193" s="12"/>
    </row>
    <row r="1194" spans="2:15" x14ac:dyDescent="0.2">
      <c r="B1194">
        <f t="shared" si="171"/>
        <v>4.0714616883114836</v>
      </c>
      <c r="C1194" s="18">
        <f t="shared" si="167"/>
        <v>0.63452256092899917</v>
      </c>
      <c r="D1194" s="2">
        <f t="shared" si="164"/>
        <v>2.583434297191709</v>
      </c>
      <c r="E1194" s="18">
        <f t="shared" si="165"/>
        <v>24.729468567030128</v>
      </c>
      <c r="F1194" s="20">
        <f t="shared" si="168"/>
        <v>12.364734283515068</v>
      </c>
      <c r="G1194" s="20">
        <f t="shared" si="168"/>
        <v>12.353923441147902</v>
      </c>
      <c r="H1194" s="20">
        <f t="shared" si="168"/>
        <v>12.068174298544283</v>
      </c>
      <c r="I1194" s="10">
        <f t="shared" si="169"/>
        <v>36.786832023207253</v>
      </c>
      <c r="J1194" s="19">
        <f t="shared" si="163"/>
        <v>149.77617721683836</v>
      </c>
      <c r="K1194">
        <f t="shared" si="166"/>
        <v>149.77617721683836</v>
      </c>
      <c r="L1194" s="5">
        <f t="shared" si="170"/>
        <v>0</v>
      </c>
      <c r="O1194" s="12"/>
    </row>
    <row r="1195" spans="2:15" x14ac:dyDescent="0.2">
      <c r="B1195">
        <f t="shared" si="171"/>
        <v>4.0664616883114837</v>
      </c>
      <c r="C1195" s="18">
        <f t="shared" si="167"/>
        <v>0.63454493214754004</v>
      </c>
      <c r="D1195" s="2">
        <f t="shared" si="164"/>
        <v>2.5803526560901817</v>
      </c>
      <c r="E1195" s="18">
        <f t="shared" si="165"/>
        <v>24.731163415771764</v>
      </c>
      <c r="F1195" s="20">
        <f t="shared" si="168"/>
        <v>12.365581707885882</v>
      </c>
      <c r="G1195" s="20">
        <f t="shared" si="168"/>
        <v>12.354782392271421</v>
      </c>
      <c r="H1195" s="20">
        <f t="shared" si="168"/>
        <v>12.069497297439106</v>
      </c>
      <c r="I1195" s="10">
        <f t="shared" si="169"/>
        <v>36.789861397596411</v>
      </c>
      <c r="J1195" s="19">
        <f t="shared" si="163"/>
        <v>149.60456189161539</v>
      </c>
      <c r="K1195">
        <f t="shared" si="166"/>
        <v>149.60456189161539</v>
      </c>
      <c r="L1195" s="5">
        <f t="shared" si="170"/>
        <v>0</v>
      </c>
      <c r="O1195" s="12"/>
    </row>
    <row r="1196" spans="2:15" x14ac:dyDescent="0.2">
      <c r="B1196">
        <f t="shared" si="171"/>
        <v>4.0614616883114838</v>
      </c>
      <c r="C1196" s="18">
        <f t="shared" si="167"/>
        <v>0.63456728413372721</v>
      </c>
      <c r="D1196" s="2">
        <f t="shared" si="164"/>
        <v>2.5772707131650008</v>
      </c>
      <c r="E1196" s="18">
        <f t="shared" si="165"/>
        <v>24.73285749521925</v>
      </c>
      <c r="F1196" s="20">
        <f t="shared" si="168"/>
        <v>12.366428747609625</v>
      </c>
      <c r="G1196" s="20">
        <f t="shared" si="168"/>
        <v>12.355640933842666</v>
      </c>
      <c r="H1196" s="20">
        <f t="shared" si="168"/>
        <v>12.070818228277622</v>
      </c>
      <c r="I1196" s="10">
        <f t="shared" si="169"/>
        <v>36.792887909729913</v>
      </c>
      <c r="J1196" s="19">
        <f t="shared" si="163"/>
        <v>149.43290464770683</v>
      </c>
      <c r="K1196">
        <f t="shared" si="166"/>
        <v>149.43290464770683</v>
      </c>
      <c r="L1196" s="5">
        <f t="shared" si="170"/>
        <v>0</v>
      </c>
      <c r="O1196" s="12"/>
    </row>
    <row r="1197" spans="2:15" x14ac:dyDescent="0.2">
      <c r="B1197">
        <f t="shared" si="171"/>
        <v>4.0564616883114839</v>
      </c>
      <c r="C1197" s="18">
        <f t="shared" si="167"/>
        <v>0.6345896169205999</v>
      </c>
      <c r="D1197" s="2">
        <f t="shared" si="164"/>
        <v>2.5741884688386745</v>
      </c>
      <c r="E1197" s="18">
        <f t="shared" si="165"/>
        <v>24.734550806694159</v>
      </c>
      <c r="F1197" s="20">
        <f t="shared" si="168"/>
        <v>12.367275403347081</v>
      </c>
      <c r="G1197" s="20">
        <f t="shared" si="168"/>
        <v>12.356499066604176</v>
      </c>
      <c r="H1197" s="20">
        <f t="shared" si="168"/>
        <v>12.07213710142606</v>
      </c>
      <c r="I1197" s="10">
        <f t="shared" si="169"/>
        <v>36.795911571377317</v>
      </c>
      <c r="J1197" s="19">
        <f t="shared" si="163"/>
        <v>149.26120557578929</v>
      </c>
      <c r="K1197">
        <f t="shared" si="166"/>
        <v>149.26120557578929</v>
      </c>
      <c r="L1197" s="5">
        <f t="shared" si="170"/>
        <v>0</v>
      </c>
      <c r="O1197" s="12"/>
    </row>
    <row r="1198" spans="2:15" x14ac:dyDescent="0.2">
      <c r="B1198">
        <f t="shared" si="171"/>
        <v>4.051461688311484</v>
      </c>
      <c r="C1198" s="18">
        <f t="shared" si="167"/>
        <v>0.63461193054111253</v>
      </c>
      <c r="D1198" s="2">
        <f t="shared" si="164"/>
        <v>2.5711059235327061</v>
      </c>
      <c r="E1198" s="18">
        <f t="shared" si="165"/>
        <v>24.736243351514663</v>
      </c>
      <c r="F1198" s="20">
        <f t="shared" si="168"/>
        <v>12.368121675757333</v>
      </c>
      <c r="G1198" s="20">
        <f t="shared" si="168"/>
        <v>12.35735679129642</v>
      </c>
      <c r="H1198" s="20">
        <f t="shared" si="168"/>
        <v>12.073453927169471</v>
      </c>
      <c r="I1198" s="10">
        <f t="shared" si="169"/>
        <v>36.798932394223229</v>
      </c>
      <c r="J1198" s="19">
        <f t="shared" si="163"/>
        <v>149.0894647659598</v>
      </c>
      <c r="K1198">
        <f t="shared" si="166"/>
        <v>149.0894647659598</v>
      </c>
      <c r="L1198" s="5">
        <f t="shared" si="170"/>
        <v>0</v>
      </c>
      <c r="O1198" s="12"/>
    </row>
    <row r="1199" spans="2:15" x14ac:dyDescent="0.2">
      <c r="B1199">
        <f t="shared" si="171"/>
        <v>4.0464616883114841</v>
      </c>
      <c r="C1199" s="18">
        <f t="shared" si="167"/>
        <v>0.63463422502813471</v>
      </c>
      <c r="D1199" s="2">
        <f t="shared" si="164"/>
        <v>2.5680230776675965</v>
      </c>
      <c r="E1199" s="18">
        <f t="shared" si="165"/>
        <v>24.737935130995549</v>
      </c>
      <c r="F1199" s="20">
        <f t="shared" si="168"/>
        <v>12.368967565497774</v>
      </c>
      <c r="G1199" s="20">
        <f t="shared" si="168"/>
        <v>12.358214108657821</v>
      </c>
      <c r="H1199" s="20">
        <f t="shared" si="168"/>
        <v>12.074768715712583</v>
      </c>
      <c r="I1199" s="10">
        <f t="shared" si="169"/>
        <v>36.801950389868182</v>
      </c>
      <c r="J1199" s="19">
        <f t="shared" si="163"/>
        <v>148.91768230774147</v>
      </c>
      <c r="K1199">
        <f t="shared" si="166"/>
        <v>148.91768230774147</v>
      </c>
      <c r="L1199" s="5">
        <f t="shared" si="170"/>
        <v>0</v>
      </c>
      <c r="O1199" s="12"/>
    </row>
    <row r="1200" spans="2:15" x14ac:dyDescent="0.2">
      <c r="B1200">
        <f t="shared" si="171"/>
        <v>4.0414616883114842</v>
      </c>
      <c r="C1200" s="18">
        <f t="shared" si="167"/>
        <v>0.63465650041445132</v>
      </c>
      <c r="D1200" s="2">
        <f t="shared" si="164"/>
        <v>2.5649399316628467</v>
      </c>
      <c r="E1200" s="18">
        <f t="shared" si="165"/>
        <v>24.739626146448217</v>
      </c>
      <c r="F1200" s="20">
        <f t="shared" si="168"/>
        <v>12.36981307322411</v>
      </c>
      <c r="G1200" s="20">
        <f t="shared" si="168"/>
        <v>12.359071019424757</v>
      </c>
      <c r="H1200" s="20">
        <f t="shared" si="168"/>
        <v>12.076081477180656</v>
      </c>
      <c r="I1200" s="10">
        <f t="shared" si="169"/>
        <v>36.804965569829527</v>
      </c>
      <c r="J1200" s="19">
        <f t="shared" si="163"/>
        <v>148.74585829008927</v>
      </c>
      <c r="K1200">
        <f t="shared" si="166"/>
        <v>148.74585829008927</v>
      </c>
      <c r="L1200" s="5">
        <f t="shared" si="170"/>
        <v>0</v>
      </c>
      <c r="O1200" s="12"/>
    </row>
    <row r="1201" spans="2:15" x14ac:dyDescent="0.2">
      <c r="B1201">
        <f t="shared" si="171"/>
        <v>4.0364616883114843</v>
      </c>
      <c r="C1201" s="18">
        <f t="shared" si="167"/>
        <v>0.63467875673276342</v>
      </c>
      <c r="D1201" s="2">
        <f t="shared" si="164"/>
        <v>2.5618564859369641</v>
      </c>
      <c r="E1201" s="18">
        <f t="shared" si="165"/>
        <v>24.7413163991807</v>
      </c>
      <c r="F1201" s="20">
        <f t="shared" si="168"/>
        <v>12.370658199590348</v>
      </c>
      <c r="G1201" s="20">
        <f t="shared" si="168"/>
        <v>12.359927524331551</v>
      </c>
      <c r="H1201" s="20">
        <f t="shared" si="168"/>
        <v>12.077392221620302</v>
      </c>
      <c r="I1201" s="10">
        <f t="shared" si="169"/>
        <v>36.807977945542198</v>
      </c>
      <c r="J1201" s="19">
        <f t="shared" si="163"/>
        <v>148.57399280139515</v>
      </c>
      <c r="K1201">
        <f t="shared" si="166"/>
        <v>148.57399280139515</v>
      </c>
      <c r="L1201" s="5">
        <f t="shared" si="170"/>
        <v>0</v>
      </c>
      <c r="O1201" s="12"/>
    </row>
    <row r="1202" spans="2:15" x14ac:dyDescent="0.2">
      <c r="B1202">
        <f t="shared" si="171"/>
        <v>4.0314616883114844</v>
      </c>
      <c r="C1202" s="18">
        <f t="shared" si="167"/>
        <v>0.63470099401568791</v>
      </c>
      <c r="D1202" s="2">
        <f t="shared" si="164"/>
        <v>2.5587727409074628</v>
      </c>
      <c r="E1202" s="18">
        <f t="shared" si="165"/>
        <v>24.743005890497681</v>
      </c>
      <c r="F1202" s="20">
        <f t="shared" si="168"/>
        <v>12.371502945248841</v>
      </c>
      <c r="G1202" s="20">
        <f t="shared" si="168"/>
        <v>12.360783624110514</v>
      </c>
      <c r="H1202" s="20">
        <f t="shared" si="168"/>
        <v>12.078700959000329</v>
      </c>
      <c r="I1202" s="10">
        <f t="shared" si="169"/>
        <v>36.810987528359682</v>
      </c>
      <c r="J1202" s="19">
        <f t="shared" si="163"/>
        <v>148.40208592949392</v>
      </c>
      <c r="K1202">
        <f t="shared" si="166"/>
        <v>148.40208592949392</v>
      </c>
      <c r="L1202" s="5">
        <f t="shared" si="170"/>
        <v>0</v>
      </c>
      <c r="O1202" s="12"/>
    </row>
    <row r="1203" spans="2:15" x14ac:dyDescent="0.2">
      <c r="B1203">
        <f t="shared" si="171"/>
        <v>4.0264616883114845</v>
      </c>
      <c r="C1203" s="18">
        <f t="shared" si="167"/>
        <v>0.63472321229575823</v>
      </c>
      <c r="D1203" s="2">
        <f t="shared" si="164"/>
        <v>2.5556886969908676</v>
      </c>
      <c r="E1203" s="18">
        <f t="shared" si="165"/>
        <v>24.744694621700493</v>
      </c>
      <c r="F1203" s="20">
        <f t="shared" si="168"/>
        <v>12.372347310850246</v>
      </c>
      <c r="G1203" s="20">
        <f t="shared" si="168"/>
        <v>12.361639319491914</v>
      </c>
      <c r="H1203" s="20">
        <f t="shared" si="168"/>
        <v>12.08000769921253</v>
      </c>
      <c r="I1203" s="10">
        <f t="shared" si="169"/>
        <v>36.813994329554689</v>
      </c>
      <c r="J1203" s="19">
        <f t="shared" si="163"/>
        <v>148.2301377616682</v>
      </c>
      <c r="K1203">
        <f t="shared" si="166"/>
        <v>148.2301377616682</v>
      </c>
      <c r="L1203" s="5">
        <f t="shared" si="170"/>
        <v>0</v>
      </c>
      <c r="O1203" s="12"/>
    </row>
    <row r="1204" spans="2:15" x14ac:dyDescent="0.2">
      <c r="B1204">
        <f t="shared" si="171"/>
        <v>4.0214616883114847</v>
      </c>
      <c r="C1204" s="18">
        <f t="shared" si="167"/>
        <v>0.63474541160542441</v>
      </c>
      <c r="D1204" s="2">
        <f t="shared" si="164"/>
        <v>2.5526043546027184</v>
      </c>
      <c r="E1204" s="18">
        <f t="shared" si="165"/>
        <v>24.746382594087137</v>
      </c>
      <c r="F1204" s="20">
        <f t="shared" si="168"/>
        <v>12.373191297043569</v>
      </c>
      <c r="G1204" s="20">
        <f t="shared" si="168"/>
        <v>12.362494611204015</v>
      </c>
      <c r="H1204" s="20">
        <f t="shared" si="168"/>
        <v>12.081312452072519</v>
      </c>
      <c r="I1204" s="10">
        <f t="shared" si="169"/>
        <v>36.816998360320099</v>
      </c>
      <c r="J1204" s="19">
        <f t="shared" si="163"/>
        <v>148.05814838465403</v>
      </c>
      <c r="K1204">
        <f t="shared" si="166"/>
        <v>148.05814838465403</v>
      </c>
      <c r="L1204" s="5">
        <f t="shared" si="170"/>
        <v>0</v>
      </c>
      <c r="O1204" s="12"/>
    </row>
    <row r="1205" spans="2:15" x14ac:dyDescent="0.2">
      <c r="B1205">
        <f t="shared" si="171"/>
        <v>4.0164616883114848</v>
      </c>
      <c r="C1205" s="18">
        <f t="shared" si="167"/>
        <v>0.63476759197705312</v>
      </c>
      <c r="D1205" s="2">
        <f t="shared" si="164"/>
        <v>2.5495197141575705</v>
      </c>
      <c r="E1205" s="18">
        <f t="shared" si="165"/>
        <v>24.748069808952287</v>
      </c>
      <c r="F1205" s="20">
        <f t="shared" si="168"/>
        <v>12.374034904476144</v>
      </c>
      <c r="G1205" s="20">
        <f t="shared" si="168"/>
        <v>12.363349499973062</v>
      </c>
      <c r="H1205" s="20">
        <f t="shared" si="168"/>
        <v>12.082615227320487</v>
      </c>
      <c r="I1205" s="10">
        <f t="shared" si="169"/>
        <v>36.81999963176969</v>
      </c>
      <c r="J1205" s="19">
        <f t="shared" si="163"/>
        <v>147.88611788464593</v>
      </c>
      <c r="K1205">
        <f t="shared" si="166"/>
        <v>147.88611788464593</v>
      </c>
      <c r="L1205" s="5">
        <f t="shared" si="170"/>
        <v>0</v>
      </c>
      <c r="O1205" s="12"/>
    </row>
    <row r="1206" spans="2:15" x14ac:dyDescent="0.2">
      <c r="B1206">
        <f t="shared" si="171"/>
        <v>4.0114616883114849</v>
      </c>
      <c r="C1206" s="18">
        <f t="shared" si="167"/>
        <v>0.63478975344292898</v>
      </c>
      <c r="D1206" s="2">
        <f t="shared" si="164"/>
        <v>2.5464347760690029</v>
      </c>
      <c r="E1206" s="18">
        <f t="shared" si="165"/>
        <v>24.749756267587323</v>
      </c>
      <c r="F1206" s="20">
        <f t="shared" si="168"/>
        <v>12.374878133793663</v>
      </c>
      <c r="G1206" s="20">
        <f t="shared" si="168"/>
        <v>12.364203986523309</v>
      </c>
      <c r="H1206" s="20">
        <f t="shared" si="168"/>
        <v>12.08391603462201</v>
      </c>
      <c r="I1206" s="10">
        <f t="shared" si="169"/>
        <v>36.822998154938986</v>
      </c>
      <c r="J1206" s="19">
        <f t="shared" si="163"/>
        <v>147.71404634730223</v>
      </c>
      <c r="K1206">
        <f t="shared" si="166"/>
        <v>147.71404634730223</v>
      </c>
      <c r="L1206" s="5">
        <f t="shared" si="170"/>
        <v>0</v>
      </c>
      <c r="O1206" s="12"/>
    </row>
    <row r="1207" spans="2:15" x14ac:dyDescent="0.2">
      <c r="B1207">
        <f t="shared" si="171"/>
        <v>4.006461688311485</v>
      </c>
      <c r="C1207" s="18">
        <f t="shared" si="167"/>
        <v>0.63481189603525356</v>
      </c>
      <c r="D1207" s="2">
        <f t="shared" si="164"/>
        <v>2.5433495407496167</v>
      </c>
      <c r="E1207" s="18">
        <f t="shared" si="165"/>
        <v>24.751441971280308</v>
      </c>
      <c r="F1207" s="20">
        <f t="shared" si="168"/>
        <v>12.375720985640152</v>
      </c>
      <c r="G1207" s="20">
        <f t="shared" si="168"/>
        <v>12.365058071577003</v>
      </c>
      <c r="H1207" s="20">
        <f t="shared" si="168"/>
        <v>12.085214883568806</v>
      </c>
      <c r="I1207" s="10">
        <f t="shared" si="169"/>
        <v>36.825993940785963</v>
      </c>
      <c r="J1207" s="19">
        <f t="shared" si="163"/>
        <v>147.54193385774985</v>
      </c>
      <c r="K1207">
        <f t="shared" si="166"/>
        <v>147.54193385774985</v>
      </c>
      <c r="L1207" s="5">
        <f t="shared" si="170"/>
        <v>0</v>
      </c>
      <c r="O1207" s="12"/>
    </row>
    <row r="1208" spans="2:15" x14ac:dyDescent="0.2">
      <c r="B1208">
        <f t="shared" si="171"/>
        <v>4.0014616883114851</v>
      </c>
      <c r="C1208" s="18">
        <f t="shared" si="167"/>
        <v>0.63483401978614629</v>
      </c>
      <c r="D1208" s="2">
        <f t="shared" si="164"/>
        <v>2.5402640086110395</v>
      </c>
      <c r="E1208" s="18">
        <f t="shared" si="165"/>
        <v>24.753126921316017</v>
      </c>
      <c r="F1208" s="20">
        <f t="shared" si="168"/>
        <v>12.376563460658007</v>
      </c>
      <c r="G1208" s="20">
        <f t="shared" si="168"/>
        <v>12.365911755854418</v>
      </c>
      <c r="H1208" s="20">
        <f t="shared" si="168"/>
        <v>12.086511783679518</v>
      </c>
      <c r="I1208" s="10">
        <f t="shared" si="169"/>
        <v>36.828987000191944</v>
      </c>
      <c r="J1208" s="19">
        <f t="shared" si="163"/>
        <v>147.3697805005898</v>
      </c>
      <c r="K1208">
        <f t="shared" si="166"/>
        <v>147.3697805005898</v>
      </c>
      <c r="L1208" s="5">
        <f t="shared" si="170"/>
        <v>0</v>
      </c>
      <c r="O1208" s="12"/>
    </row>
    <row r="1209" spans="2:15" x14ac:dyDescent="0.2">
      <c r="B1209">
        <f t="shared" si="171"/>
        <v>3.9964616883114852</v>
      </c>
      <c r="C1209" s="18">
        <f t="shared" si="167"/>
        <v>0.63485612472764474</v>
      </c>
      <c r="D1209" s="2">
        <f t="shared" si="164"/>
        <v>2.5371781800639299</v>
      </c>
      <c r="E1209" s="18">
        <f t="shared" si="165"/>
        <v>24.754811118975951</v>
      </c>
      <c r="F1209" s="20">
        <f t="shared" si="168"/>
        <v>12.377405559487975</v>
      </c>
      <c r="G1209" s="20">
        <f t="shared" si="168"/>
        <v>12.366765040073835</v>
      </c>
      <c r="H1209" s="20">
        <f t="shared" si="168"/>
        <v>12.08780674440043</v>
      </c>
      <c r="I1209" s="10">
        <f t="shared" si="169"/>
        <v>36.831977343962244</v>
      </c>
      <c r="J1209" s="19">
        <f t="shared" si="163"/>
        <v>147.19758635990172</v>
      </c>
      <c r="K1209">
        <f t="shared" si="166"/>
        <v>147.19758635990172</v>
      </c>
      <c r="L1209" s="5">
        <f t="shared" si="170"/>
        <v>0</v>
      </c>
      <c r="O1209" s="12"/>
    </row>
    <row r="1210" spans="2:15" x14ac:dyDescent="0.2">
      <c r="B1210">
        <f t="shared" si="171"/>
        <v>3.9914616883114853</v>
      </c>
      <c r="C1210" s="18">
        <f t="shared" si="167"/>
        <v>0.63487821089170515</v>
      </c>
      <c r="D1210" s="2">
        <f t="shared" si="164"/>
        <v>2.5340920555179807</v>
      </c>
      <c r="E1210" s="18">
        <f t="shared" si="165"/>
        <v>24.756494565538368</v>
      </c>
      <c r="F1210" s="20">
        <f t="shared" si="168"/>
        <v>12.378247282769184</v>
      </c>
      <c r="G1210" s="20">
        <f t="shared" si="168"/>
        <v>12.367617924951581</v>
      </c>
      <c r="H1210" s="20">
        <f t="shared" si="168"/>
        <v>12.089099775106247</v>
      </c>
      <c r="I1210" s="10">
        <f t="shared" si="169"/>
        <v>36.83496498282701</v>
      </c>
      <c r="J1210" s="19">
        <f t="shared" si="163"/>
        <v>147.02535151924914</v>
      </c>
      <c r="K1210">
        <f t="shared" si="166"/>
        <v>147.02535151924914</v>
      </c>
      <c r="L1210" s="5">
        <f t="shared" si="170"/>
        <v>0</v>
      </c>
      <c r="O1210" s="12"/>
    </row>
    <row r="1211" spans="2:15" x14ac:dyDescent="0.2">
      <c r="B1211">
        <f t="shared" si="171"/>
        <v>3.9864616883114854</v>
      </c>
      <c r="C1211" s="18">
        <f t="shared" si="167"/>
        <v>0.63490027831020179</v>
      </c>
      <c r="D1211" s="2">
        <f t="shared" si="164"/>
        <v>2.531005635381919</v>
      </c>
      <c r="E1211" s="18">
        <f t="shared" si="165"/>
        <v>24.758177262278235</v>
      </c>
      <c r="F1211" s="20">
        <f t="shared" si="168"/>
        <v>12.379088631139116</v>
      </c>
      <c r="G1211" s="20">
        <f t="shared" si="168"/>
        <v>12.368470411201999</v>
      </c>
      <c r="H1211" s="20">
        <f t="shared" si="168"/>
        <v>12.090390885100803</v>
      </c>
      <c r="I1211" s="10">
        <f t="shared" si="169"/>
        <v>36.837949927441919</v>
      </c>
      <c r="J1211" s="19">
        <f t="shared" si="163"/>
        <v>146.85307606168408</v>
      </c>
      <c r="K1211">
        <f t="shared" si="166"/>
        <v>146.85307606168408</v>
      </c>
      <c r="L1211" s="5">
        <f t="shared" si="170"/>
        <v>0</v>
      </c>
      <c r="O1211" s="12"/>
    </row>
    <row r="1212" spans="2:15" x14ac:dyDescent="0.2">
      <c r="B1212">
        <f t="shared" si="171"/>
        <v>3.9814616883114855</v>
      </c>
      <c r="C1212" s="18">
        <f t="shared" si="167"/>
        <v>0.63492232701492834</v>
      </c>
      <c r="D1212" s="2">
        <f t="shared" si="164"/>
        <v>2.5279189200635139</v>
      </c>
      <c r="E1212" s="18">
        <f t="shared" si="165"/>
        <v>24.759859210467297</v>
      </c>
      <c r="F1212" s="20">
        <f t="shared" si="168"/>
        <v>12.379929605233649</v>
      </c>
      <c r="G1212" s="20">
        <f t="shared" si="168"/>
        <v>12.369322499537493</v>
      </c>
      <c r="H1212" s="20">
        <f t="shared" si="168"/>
        <v>12.091680083617804</v>
      </c>
      <c r="I1212" s="10">
        <f t="shared" si="169"/>
        <v>36.840932188388948</v>
      </c>
      <c r="J1212" s="19">
        <f t="shared" si="163"/>
        <v>146.68076006975201</v>
      </c>
      <c r="K1212">
        <f t="shared" si="166"/>
        <v>146.68076006975201</v>
      </c>
      <c r="L1212" s="5">
        <f t="shared" si="170"/>
        <v>0</v>
      </c>
      <c r="O1212" s="12"/>
    </row>
    <row r="1213" spans="2:15" x14ac:dyDescent="0.2">
      <c r="B1213">
        <f t="shared" si="171"/>
        <v>3.9764616883114856</v>
      </c>
      <c r="C1213" s="18">
        <f t="shared" si="167"/>
        <v>0.63494435703759733</v>
      </c>
      <c r="D1213" s="2">
        <f t="shared" si="164"/>
        <v>2.5248319099695751</v>
      </c>
      <c r="E1213" s="18">
        <f t="shared" si="165"/>
        <v>24.761540411374057</v>
      </c>
      <c r="F1213" s="20">
        <f t="shared" si="168"/>
        <v>12.380770205687027</v>
      </c>
      <c r="G1213" s="20">
        <f t="shared" si="168"/>
        <v>12.3701741906685</v>
      </c>
      <c r="H1213" s="20">
        <f t="shared" si="168"/>
        <v>12.092967379821514</v>
      </c>
      <c r="I1213" s="10">
        <f t="shared" si="169"/>
        <v>36.843911776177045</v>
      </c>
      <c r="J1213" s="19">
        <f t="shared" si="163"/>
        <v>146.50840362549638</v>
      </c>
      <c r="K1213">
        <f t="shared" si="166"/>
        <v>146.50840362549638</v>
      </c>
      <c r="L1213" s="5">
        <f t="shared" si="170"/>
        <v>0</v>
      </c>
      <c r="O1213" s="12"/>
    </row>
    <row r="1214" spans="2:15" x14ac:dyDescent="0.2">
      <c r="B1214">
        <f t="shared" si="171"/>
        <v>3.9714616883114857</v>
      </c>
      <c r="C1214" s="18">
        <f t="shared" si="167"/>
        <v>0.63496636840984122</v>
      </c>
      <c r="D1214" s="2">
        <f t="shared" si="164"/>
        <v>2.5217446055059609</v>
      </c>
      <c r="E1214" s="18">
        <f t="shared" si="165"/>
        <v>24.763220866263815</v>
      </c>
      <c r="F1214" s="20">
        <f t="shared" si="168"/>
        <v>12.381610433131906</v>
      </c>
      <c r="G1214" s="20">
        <f t="shared" si="168"/>
        <v>12.371025485303537</v>
      </c>
      <c r="H1214" s="20">
        <f t="shared" si="168"/>
        <v>12.094252782807493</v>
      </c>
      <c r="I1214" s="10">
        <f t="shared" si="169"/>
        <v>36.846888701242939</v>
      </c>
      <c r="J1214" s="19">
        <f t="shared" si="163"/>
        <v>146.33600681046369</v>
      </c>
      <c r="K1214">
        <f t="shared" si="166"/>
        <v>146.33600681046369</v>
      </c>
      <c r="L1214" s="5">
        <f t="shared" si="170"/>
        <v>0</v>
      </c>
      <c r="O1214" s="12"/>
    </row>
    <row r="1215" spans="2:15" x14ac:dyDescent="0.2">
      <c r="B1215">
        <f t="shared" si="171"/>
        <v>3.9664616883114858</v>
      </c>
      <c r="C1215" s="18">
        <f t="shared" si="167"/>
        <v>0.63498836116321145</v>
      </c>
      <c r="D1215" s="2">
        <f t="shared" si="164"/>
        <v>2.5186570070775751</v>
      </c>
      <c r="E1215" s="18">
        <f t="shared" si="165"/>
        <v>24.764900576398617</v>
      </c>
      <c r="F1215" s="20">
        <f t="shared" si="168"/>
        <v>12.382450288199308</v>
      </c>
      <c r="G1215" s="20">
        <f t="shared" si="168"/>
        <v>12.371876384149159</v>
      </c>
      <c r="H1215" s="20">
        <f t="shared" si="168"/>
        <v>12.095536301603262</v>
      </c>
      <c r="I1215" s="10">
        <f t="shared" si="169"/>
        <v>36.84986297395173</v>
      </c>
      <c r="J1215" s="19">
        <f t="shared" si="163"/>
        <v>146.16356970570749</v>
      </c>
      <c r="K1215">
        <f t="shared" si="166"/>
        <v>146.16356970570749</v>
      </c>
      <c r="L1215" s="5">
        <f t="shared" si="170"/>
        <v>0</v>
      </c>
      <c r="O1215" s="12"/>
    </row>
    <row r="1216" spans="2:15" x14ac:dyDescent="0.2">
      <c r="B1216">
        <f t="shared" si="171"/>
        <v>3.9614616883114859</v>
      </c>
      <c r="C1216" s="18">
        <f t="shared" si="167"/>
        <v>0.63501033532918016</v>
      </c>
      <c r="D1216" s="2">
        <f t="shared" si="164"/>
        <v>2.5155691150883768</v>
      </c>
      <c r="E1216" s="18">
        <f t="shared" si="165"/>
        <v>24.766579543037366</v>
      </c>
      <c r="F1216" s="20">
        <f t="shared" si="168"/>
        <v>12.383289771518685</v>
      </c>
      <c r="G1216" s="20">
        <f t="shared" si="168"/>
        <v>12.372726887910021</v>
      </c>
      <c r="H1216" s="20">
        <f t="shared" si="168"/>
        <v>12.096817945169024</v>
      </c>
      <c r="I1216" s="10">
        <f t="shared" si="169"/>
        <v>36.852834604597732</v>
      </c>
      <c r="J1216" s="19">
        <f t="shared" si="163"/>
        <v>145.99109239179367</v>
      </c>
      <c r="K1216">
        <f t="shared" si="166"/>
        <v>145.99109239179367</v>
      </c>
      <c r="L1216" s="5">
        <f t="shared" si="170"/>
        <v>0</v>
      </c>
      <c r="O1216" s="12"/>
    </row>
    <row r="1217" spans="2:15" x14ac:dyDescent="0.2">
      <c r="B1217">
        <f t="shared" si="171"/>
        <v>3.956461688311486</v>
      </c>
      <c r="C1217" s="18">
        <f t="shared" si="167"/>
        <v>0.63503229093913938</v>
      </c>
      <c r="D1217" s="2">
        <f t="shared" si="164"/>
        <v>2.5124809299413782</v>
      </c>
      <c r="E1217" s="18">
        <f t="shared" si="165"/>
        <v>24.768257767435738</v>
      </c>
      <c r="F1217" s="20">
        <f t="shared" si="168"/>
        <v>12.384128883717867</v>
      </c>
      <c r="G1217" s="20">
        <f t="shared" si="168"/>
        <v>12.373576997288831</v>
      </c>
      <c r="H1217" s="20">
        <f t="shared" si="168"/>
        <v>12.098097722398302</v>
      </c>
      <c r="I1217" s="10">
        <f t="shared" si="169"/>
        <v>36.855803603405001</v>
      </c>
      <c r="J1217" s="19">
        <f t="shared" si="163"/>
        <v>145.8185749488043</v>
      </c>
      <c r="K1217">
        <f t="shared" si="166"/>
        <v>145.8185749488043</v>
      </c>
      <c r="L1217" s="5">
        <f t="shared" si="170"/>
        <v>0</v>
      </c>
      <c r="O1217" s="12"/>
    </row>
    <row r="1218" spans="2:15" x14ac:dyDescent="0.2">
      <c r="B1218">
        <f t="shared" si="171"/>
        <v>3.9514616883114861</v>
      </c>
      <c r="C1218" s="18">
        <f t="shared" si="167"/>
        <v>0.63505422802440181</v>
      </c>
      <c r="D1218" s="2">
        <f t="shared" si="164"/>
        <v>2.5093924520386501</v>
      </c>
      <c r="E1218" s="18">
        <f t="shared" si="165"/>
        <v>24.769935250846235</v>
      </c>
      <c r="F1218" s="20">
        <f t="shared" si="168"/>
        <v>12.384967625423117</v>
      </c>
      <c r="G1218" s="20">
        <f t="shared" si="168"/>
        <v>12.374426712986409</v>
      </c>
      <c r="H1218" s="20">
        <f t="shared" si="168"/>
        <v>12.099375642118655</v>
      </c>
      <c r="I1218" s="10">
        <f t="shared" si="169"/>
        <v>36.85876998052818</v>
      </c>
      <c r="J1218" s="19">
        <f t="shared" si="163"/>
        <v>145.64601745634261</v>
      </c>
      <c r="K1218">
        <f t="shared" si="166"/>
        <v>145.64601745634261</v>
      </c>
      <c r="L1218" s="5">
        <f t="shared" si="170"/>
        <v>0</v>
      </c>
      <c r="O1218" s="12"/>
    </row>
    <row r="1219" spans="2:15" x14ac:dyDescent="0.2">
      <c r="B1219">
        <f t="shared" si="171"/>
        <v>3.9464616883114862</v>
      </c>
      <c r="C1219" s="18">
        <f t="shared" si="167"/>
        <v>0.63507614661620093</v>
      </c>
      <c r="D1219" s="2">
        <f t="shared" si="164"/>
        <v>2.5063036817813251</v>
      </c>
      <c r="E1219" s="18">
        <f t="shared" si="165"/>
        <v>24.771611994518203</v>
      </c>
      <c r="F1219" s="20">
        <f t="shared" si="168"/>
        <v>12.385805997259101</v>
      </c>
      <c r="G1219" s="20">
        <f t="shared" si="168"/>
        <v>12.375276035701651</v>
      </c>
      <c r="H1219" s="20">
        <f t="shared" si="168"/>
        <v>12.100651713092295</v>
      </c>
      <c r="I1219" s="10">
        <f t="shared" si="169"/>
        <v>36.861733746053048</v>
      </c>
      <c r="J1219" s="19">
        <f t="shared" si="163"/>
        <v>145.47341999353699</v>
      </c>
      <c r="K1219">
        <f t="shared" si="166"/>
        <v>145.47341999353699</v>
      </c>
      <c r="L1219" s="5">
        <f t="shared" si="170"/>
        <v>0</v>
      </c>
      <c r="O1219" s="12"/>
    </row>
    <row r="1220" spans="2:15" x14ac:dyDescent="0.2">
      <c r="B1220">
        <f t="shared" si="171"/>
        <v>3.9414616883114864</v>
      </c>
      <c r="C1220" s="18">
        <f t="shared" si="167"/>
        <v>0.63509804674569137</v>
      </c>
      <c r="D1220" s="2">
        <f t="shared" si="164"/>
        <v>2.5032146195695999</v>
      </c>
      <c r="E1220" s="18">
        <f t="shared" si="165"/>
        <v>24.773287999697814</v>
      </c>
      <c r="F1220" s="20">
        <f t="shared" si="168"/>
        <v>12.386643999848909</v>
      </c>
      <c r="G1220" s="20">
        <f t="shared" si="168"/>
        <v>12.376124966131558</v>
      </c>
      <c r="H1220" s="20">
        <f t="shared" si="168"/>
        <v>12.10192594401677</v>
      </c>
      <c r="I1220" s="10">
        <f t="shared" si="169"/>
        <v>36.86469490999724</v>
      </c>
      <c r="J1220" s="19">
        <f t="shared" si="163"/>
        <v>145.30078263904559</v>
      </c>
      <c r="K1220">
        <f t="shared" si="166"/>
        <v>145.30078263904559</v>
      </c>
      <c r="L1220" s="5">
        <f t="shared" si="170"/>
        <v>0</v>
      </c>
      <c r="O1220" s="12"/>
    </row>
    <row r="1221" spans="2:15" x14ac:dyDescent="0.2">
      <c r="B1221">
        <f t="shared" si="171"/>
        <v>3.9364616883114865</v>
      </c>
      <c r="C1221" s="18">
        <f t="shared" si="167"/>
        <v>0.63511992844394904</v>
      </c>
      <c r="D1221" s="2">
        <f t="shared" si="164"/>
        <v>2.5001252658027382</v>
      </c>
      <c r="E1221" s="18">
        <f t="shared" si="165"/>
        <v>24.774963267628124</v>
      </c>
      <c r="F1221" s="20">
        <f t="shared" si="168"/>
        <v>12.387481633814064</v>
      </c>
      <c r="G1221" s="20">
        <f t="shared" si="168"/>
        <v>12.376973504971247</v>
      </c>
      <c r="H1221" s="20">
        <f t="shared" si="168"/>
        <v>12.103198343525598</v>
      </c>
      <c r="I1221" s="10">
        <f t="shared" si="169"/>
        <v>36.867653482310907</v>
      </c>
      <c r="J1221" s="19">
        <f t="shared" si="163"/>
        <v>145.12810547106045</v>
      </c>
      <c r="K1221">
        <f t="shared" si="166"/>
        <v>145.12810547106045</v>
      </c>
      <c r="L1221" s="5">
        <f t="shared" si="170"/>
        <v>0</v>
      </c>
      <c r="O1221" s="12"/>
    </row>
    <row r="1222" spans="2:15" x14ac:dyDescent="0.2">
      <c r="B1222">
        <f t="shared" si="171"/>
        <v>3.9314616883114866</v>
      </c>
      <c r="C1222" s="18">
        <f t="shared" si="167"/>
        <v>0.63514179174197127</v>
      </c>
      <c r="D1222" s="2">
        <f t="shared" si="164"/>
        <v>2.4970356208790729</v>
      </c>
      <c r="E1222" s="18">
        <f t="shared" si="165"/>
        <v>24.776637799549015</v>
      </c>
      <c r="F1222" s="20">
        <f t="shared" si="168"/>
        <v>12.388318899774507</v>
      </c>
      <c r="G1222" s="20">
        <f t="shared" si="168"/>
        <v>12.377821652913935</v>
      </c>
      <c r="H1222" s="20">
        <f t="shared" si="168"/>
        <v>12.104468920188907</v>
      </c>
      <c r="I1222" s="10">
        <f t="shared" si="169"/>
        <v>36.870609472877348</v>
      </c>
      <c r="J1222" s="19">
        <f t="shared" si="163"/>
        <v>144.95538856731187</v>
      </c>
      <c r="K1222">
        <f t="shared" si="166"/>
        <v>144.95538856731187</v>
      </c>
      <c r="L1222" s="5">
        <f t="shared" si="170"/>
        <v>0</v>
      </c>
      <c r="O1222" s="12"/>
    </row>
    <row r="1223" spans="2:15" x14ac:dyDescent="0.2">
      <c r="B1223">
        <f t="shared" si="171"/>
        <v>3.9264616883114867</v>
      </c>
      <c r="C1223" s="18">
        <f t="shared" si="167"/>
        <v>0.63516363667067766</v>
      </c>
      <c r="D1223" s="2">
        <f t="shared" si="164"/>
        <v>2.4939456851960129</v>
      </c>
      <c r="E1223" s="18">
        <f t="shared" si="165"/>
        <v>24.778311596697268</v>
      </c>
      <c r="F1223" s="20">
        <f t="shared" si="168"/>
        <v>12.389155798348636</v>
      </c>
      <c r="G1223" s="20">
        <f t="shared" si="168"/>
        <v>12.378669410650977</v>
      </c>
      <c r="H1223" s="20">
        <f t="shared" si="168"/>
        <v>12.105737682514064</v>
      </c>
      <c r="I1223" s="10">
        <f t="shared" si="169"/>
        <v>36.873562891513672</v>
      </c>
      <c r="J1223" s="19">
        <f t="shared" si="163"/>
        <v>144.78263200507254</v>
      </c>
      <c r="K1223">
        <f t="shared" si="166"/>
        <v>144.78263200507254</v>
      </c>
      <c r="L1223" s="5">
        <f t="shared" si="170"/>
        <v>0</v>
      </c>
      <c r="O1223" s="12"/>
    </row>
    <row r="1224" spans="2:15" x14ac:dyDescent="0.2">
      <c r="B1224">
        <f t="shared" si="171"/>
        <v>3.9214616883114868</v>
      </c>
      <c r="C1224" s="18">
        <f t="shared" si="167"/>
        <v>0.63518546326090952</v>
      </c>
      <c r="D1224" s="2">
        <f t="shared" si="164"/>
        <v>2.49085545915004</v>
      </c>
      <c r="E1224" s="18">
        <f t="shared" si="165"/>
        <v>24.779984660306546</v>
      </c>
      <c r="F1224" s="20">
        <f t="shared" si="168"/>
        <v>12.389992330153271</v>
      </c>
      <c r="G1224" s="20">
        <f t="shared" si="168"/>
        <v>12.379516778871844</v>
      </c>
      <c r="H1224" s="20">
        <f t="shared" si="168"/>
        <v>12.107004638946288</v>
      </c>
      <c r="I1224" s="10">
        <f t="shared" si="169"/>
        <v>36.876513747971401</v>
      </c>
      <c r="J1224" s="19">
        <f t="shared" si="163"/>
        <v>144.60983586116168</v>
      </c>
      <c r="K1224">
        <f t="shared" si="166"/>
        <v>144.60983586116168</v>
      </c>
      <c r="L1224" s="5">
        <f t="shared" si="170"/>
        <v>0</v>
      </c>
      <c r="O1224" s="12"/>
    </row>
    <row r="1225" spans="2:15" x14ac:dyDescent="0.2">
      <c r="B1225">
        <f t="shared" si="171"/>
        <v>3.9164616883114869</v>
      </c>
      <c r="C1225" s="18">
        <f t="shared" si="167"/>
        <v>0.63520727154343082</v>
      </c>
      <c r="D1225" s="2">
        <f t="shared" si="164"/>
        <v>2.4877649431367184</v>
      </c>
      <c r="E1225" s="18">
        <f t="shared" si="165"/>
        <v>24.781656991607399</v>
      </c>
      <c r="F1225" s="20">
        <f t="shared" si="168"/>
        <v>12.390828495803699</v>
      </c>
      <c r="G1225" s="20">
        <f t="shared" si="168"/>
        <v>12.380363758264155</v>
      </c>
      <c r="H1225" s="20">
        <f t="shared" si="168"/>
        <v>12.108269797869275</v>
      </c>
      <c r="I1225" s="10">
        <f t="shared" si="169"/>
        <v>36.879462051937132</v>
      </c>
      <c r="J1225" s="19">
        <f t="shared" si="163"/>
        <v>144.43700021194911</v>
      </c>
      <c r="K1225">
        <f t="shared" si="166"/>
        <v>144.43700021194911</v>
      </c>
      <c r="L1225" s="5">
        <f t="shared" si="170"/>
        <v>0</v>
      </c>
      <c r="O1225" s="12"/>
    </row>
    <row r="1226" spans="2:15" x14ac:dyDescent="0.2">
      <c r="B1226">
        <f t="shared" si="171"/>
        <v>3.911461688311487</v>
      </c>
      <c r="C1226" s="18">
        <f t="shared" si="167"/>
        <v>0.63522906154892822</v>
      </c>
      <c r="D1226" s="2">
        <f t="shared" si="164"/>
        <v>2.4846741375506922</v>
      </c>
      <c r="E1226" s="18">
        <f t="shared" si="165"/>
        <v>24.783328591827289</v>
      </c>
      <c r="F1226" s="20">
        <f t="shared" si="168"/>
        <v>12.391664295913646</v>
      </c>
      <c r="G1226" s="20">
        <f t="shared" si="168"/>
        <v>12.381210349513658</v>
      </c>
      <c r="H1226" s="20">
        <f t="shared" si="168"/>
        <v>12.109533167605798</v>
      </c>
      <c r="I1226" s="10">
        <f t="shared" si="169"/>
        <v>36.882407813033105</v>
      </c>
      <c r="J1226" s="19">
        <f t="shared" si="163"/>
        <v>144.26412513335924</v>
      </c>
      <c r="K1226">
        <f t="shared" si="166"/>
        <v>144.26412513335924</v>
      </c>
      <c r="L1226" s="5">
        <f t="shared" si="170"/>
        <v>0</v>
      </c>
      <c r="O1226" s="12"/>
    </row>
    <row r="1227" spans="2:15" x14ac:dyDescent="0.2">
      <c r="B1227">
        <f t="shared" si="171"/>
        <v>3.9064616883114871</v>
      </c>
      <c r="C1227" s="18">
        <f t="shared" si="167"/>
        <v>0.63525083330801102</v>
      </c>
      <c r="D1227" s="2">
        <f t="shared" si="164"/>
        <v>2.481583042785692</v>
      </c>
      <c r="E1227" s="18">
        <f t="shared" si="165"/>
        <v>24.784999462190601</v>
      </c>
      <c r="F1227" s="20">
        <f t="shared" si="168"/>
        <v>12.392499731095301</v>
      </c>
      <c r="G1227" s="20">
        <f t="shared" si="168"/>
        <v>12.382056553304265</v>
      </c>
      <c r="H1227" s="20">
        <f t="shared" si="168"/>
        <v>12.110794756418313</v>
      </c>
      <c r="I1227" s="10">
        <f t="shared" si="169"/>
        <v>36.885351040817881</v>
      </c>
      <c r="J1227" s="19">
        <f t="shared" si="163"/>
        <v>144.09121070087528</v>
      </c>
      <c r="K1227">
        <f t="shared" si="166"/>
        <v>144.09121070087528</v>
      </c>
      <c r="L1227" s="5">
        <f t="shared" si="170"/>
        <v>0</v>
      </c>
      <c r="O1227" s="12"/>
    </row>
    <row r="1228" spans="2:15" x14ac:dyDescent="0.2">
      <c r="B1228">
        <f t="shared" si="171"/>
        <v>3.9014616883114872</v>
      </c>
      <c r="C1228" s="18">
        <f t="shared" si="167"/>
        <v>0.63527258685121191</v>
      </c>
      <c r="D1228" s="2">
        <f t="shared" si="164"/>
        <v>2.478491659234535</v>
      </c>
      <c r="E1228" s="18">
        <f t="shared" si="165"/>
        <v>24.786669603918639</v>
      </c>
      <c r="F1228" s="20">
        <f t="shared" si="168"/>
        <v>12.39333480195932</v>
      </c>
      <c r="G1228" s="20">
        <f t="shared" si="168"/>
        <v>12.382902370318034</v>
      </c>
      <c r="H1228" s="20">
        <f t="shared" si="168"/>
        <v>12.11205457250953</v>
      </c>
      <c r="I1228" s="10">
        <f t="shared" si="169"/>
        <v>36.888291744786883</v>
      </c>
      <c r="J1228" s="19">
        <f t="shared" si="163"/>
        <v>143.91825698954293</v>
      </c>
      <c r="K1228">
        <f t="shared" si="166"/>
        <v>143.91825698954293</v>
      </c>
      <c r="L1228" s="5">
        <f t="shared" si="170"/>
        <v>0</v>
      </c>
      <c r="O1228" s="12"/>
    </row>
    <row r="1229" spans="2:15" x14ac:dyDescent="0.2">
      <c r="B1229">
        <f t="shared" si="171"/>
        <v>3.8964616883114873</v>
      </c>
      <c r="C1229" s="18">
        <f t="shared" si="167"/>
        <v>0.63529432220898696</v>
      </c>
      <c r="D1229" s="2">
        <f t="shared" si="164"/>
        <v>2.4753999872891312</v>
      </c>
      <c r="E1229" s="18">
        <f t="shared" si="165"/>
        <v>24.788339018229642</v>
      </c>
      <c r="F1229" s="20">
        <f t="shared" si="168"/>
        <v>12.394169509114821</v>
      </c>
      <c r="G1229" s="20">
        <f t="shared" si="168"/>
        <v>12.383747801235192</v>
      </c>
      <c r="H1229" s="20">
        <f t="shared" si="168"/>
        <v>12.113312624023024</v>
      </c>
      <c r="I1229" s="10">
        <f t="shared" si="169"/>
        <v>36.891229934373037</v>
      </c>
      <c r="J1229" s="19">
        <f t="shared" si="163"/>
        <v>143.74526407397445</v>
      </c>
      <c r="K1229">
        <f t="shared" si="166"/>
        <v>143.74526407397445</v>
      </c>
      <c r="L1229" s="5">
        <f t="shared" si="170"/>
        <v>0</v>
      </c>
      <c r="O1229" s="12"/>
    </row>
    <row r="1230" spans="2:15" x14ac:dyDescent="0.2">
      <c r="B1230">
        <f t="shared" si="171"/>
        <v>3.8914616883114874</v>
      </c>
      <c r="C1230" s="18">
        <f t="shared" si="167"/>
        <v>0.63531603941171599</v>
      </c>
      <c r="D1230" s="2">
        <f t="shared" si="164"/>
        <v>2.4723080273404836</v>
      </c>
      <c r="E1230" s="18">
        <f t="shared" si="165"/>
        <v>24.790007706338805</v>
      </c>
      <c r="F1230" s="20">
        <f t="shared" si="168"/>
        <v>12.395003853169401</v>
      </c>
      <c r="G1230" s="20">
        <f t="shared" si="168"/>
        <v>12.384592846734131</v>
      </c>
      <c r="H1230" s="20">
        <f t="shared" si="168"/>
        <v>12.114568919043791</v>
      </c>
      <c r="I1230" s="10">
        <f t="shared" si="169"/>
        <v>36.894165618947326</v>
      </c>
      <c r="J1230" s="19">
        <f t="shared" si="163"/>
        <v>143.5722320283524</v>
      </c>
      <c r="K1230">
        <f t="shared" si="166"/>
        <v>143.5722320283524</v>
      </c>
      <c r="L1230" s="5">
        <f t="shared" si="170"/>
        <v>0</v>
      </c>
      <c r="O1230" s="12"/>
    </row>
    <row r="1231" spans="2:15" x14ac:dyDescent="0.2">
      <c r="B1231">
        <f t="shared" si="171"/>
        <v>3.8864616883114875</v>
      </c>
      <c r="C1231" s="18">
        <f t="shared" si="167"/>
        <v>0.63533773848970243</v>
      </c>
      <c r="D1231" s="2">
        <f t="shared" si="164"/>
        <v>2.4692157797786911</v>
      </c>
      <c r="E1231" s="18">
        <f t="shared" si="165"/>
        <v>24.791675669458257</v>
      </c>
      <c r="F1231" s="20">
        <f t="shared" si="168"/>
        <v>12.395837834729132</v>
      </c>
      <c r="G1231" s="20">
        <f t="shared" si="168"/>
        <v>12.385437507491426</v>
      </c>
      <c r="H1231" s="20">
        <f t="shared" si="168"/>
        <v>12.115823465598824</v>
      </c>
      <c r="I1231" s="10">
        <f t="shared" si="169"/>
        <v>36.897098807819383</v>
      </c>
      <c r="J1231" s="19">
        <f t="shared" si="163"/>
        <v>143.3991609264335</v>
      </c>
      <c r="K1231">
        <f t="shared" si="166"/>
        <v>143.3991609264335</v>
      </c>
      <c r="L1231" s="5">
        <f t="shared" si="170"/>
        <v>0</v>
      </c>
      <c r="O1231" s="12"/>
    </row>
    <row r="1232" spans="2:15" x14ac:dyDescent="0.2">
      <c r="B1232">
        <f t="shared" si="171"/>
        <v>3.8814616883114876</v>
      </c>
      <c r="C1232" s="18">
        <f t="shared" si="167"/>
        <v>0.63535941947317442</v>
      </c>
      <c r="D1232" s="2">
        <f t="shared" si="164"/>
        <v>2.4661232449929544</v>
      </c>
      <c r="E1232" s="18">
        <f t="shared" si="165"/>
        <v>24.793342908797136</v>
      </c>
      <c r="F1232" s="20">
        <f t="shared" si="168"/>
        <v>12.39667145439857</v>
      </c>
      <c r="G1232" s="20">
        <f t="shared" si="168"/>
        <v>12.386281784181829</v>
      </c>
      <c r="H1232" s="20">
        <f t="shared" si="168"/>
        <v>12.117076271657679</v>
      </c>
      <c r="I1232" s="10">
        <f t="shared" si="169"/>
        <v>36.900029510238078</v>
      </c>
      <c r="J1232" s="19">
        <f t="shared" si="163"/>
        <v>143.22605084155239</v>
      </c>
      <c r="K1232">
        <f t="shared" si="166"/>
        <v>143.22605084155239</v>
      </c>
      <c r="L1232" s="5">
        <f t="shared" si="170"/>
        <v>0</v>
      </c>
      <c r="O1232" s="12"/>
    </row>
    <row r="1233" spans="2:15" x14ac:dyDescent="0.2">
      <c r="B1233">
        <f t="shared" si="171"/>
        <v>3.8764616883114877</v>
      </c>
      <c r="C1233" s="18">
        <f t="shared" si="167"/>
        <v>0.63538108239228419</v>
      </c>
      <c r="D1233" s="2">
        <f t="shared" si="164"/>
        <v>2.4630304233715745</v>
      </c>
      <c r="E1233" s="18">
        <f t="shared" si="165"/>
        <v>24.795009425561531</v>
      </c>
      <c r="F1233" s="20">
        <f t="shared" si="168"/>
        <v>12.397504712780766</v>
      </c>
      <c r="G1233" s="20">
        <f t="shared" si="168"/>
        <v>12.38712567747829</v>
      </c>
      <c r="H1233" s="20">
        <f t="shared" si="168"/>
        <v>12.118327345133029</v>
      </c>
      <c r="I1233" s="10">
        <f t="shared" si="169"/>
        <v>36.902957735392079</v>
      </c>
      <c r="J1233" s="19">
        <f t="shared" si="163"/>
        <v>143.05290184662545</v>
      </c>
      <c r="K1233">
        <f t="shared" si="166"/>
        <v>143.05290184662545</v>
      </c>
      <c r="L1233" s="5">
        <f t="shared" si="170"/>
        <v>0</v>
      </c>
      <c r="O1233" s="12"/>
    </row>
    <row r="1234" spans="2:15" x14ac:dyDescent="0.2">
      <c r="B1234">
        <f t="shared" si="171"/>
        <v>3.8714616883114878</v>
      </c>
      <c r="C1234" s="18">
        <f t="shared" si="167"/>
        <v>0.63540272727710867</v>
      </c>
      <c r="D1234" s="2">
        <f t="shared" si="164"/>
        <v>2.4599373153019588</v>
      </c>
      <c r="E1234" s="18">
        <f t="shared" si="165"/>
        <v>24.796675220954508</v>
      </c>
      <c r="F1234" s="20">
        <f t="shared" si="168"/>
        <v>12.398337610477256</v>
      </c>
      <c r="G1234" s="20">
        <f t="shared" si="168"/>
        <v>12.387969188051947</v>
      </c>
      <c r="H1234" s="20">
        <f t="shared" si="168"/>
        <v>12.119576693881207</v>
      </c>
      <c r="I1234" s="10">
        <f t="shared" si="169"/>
        <v>36.90588349241041</v>
      </c>
      <c r="J1234" s="19">
        <f t="shared" si="163"/>
        <v>142.87971401415427</v>
      </c>
      <c r="K1234">
        <f t="shared" si="166"/>
        <v>142.87971401415427</v>
      </c>
      <c r="L1234" s="5">
        <f t="shared" si="170"/>
        <v>0</v>
      </c>
      <c r="O1234" s="12"/>
    </row>
    <row r="1235" spans="2:15" x14ac:dyDescent="0.2">
      <c r="B1235">
        <f t="shared" si="171"/>
        <v>3.866461688311488</v>
      </c>
      <c r="C1235" s="18">
        <f t="shared" si="167"/>
        <v>0.63542435415764997</v>
      </c>
      <c r="D1235" s="2">
        <f t="shared" si="164"/>
        <v>2.4568439211706243</v>
      </c>
      <c r="E1235" s="18">
        <f t="shared" si="165"/>
        <v>24.798340296176164</v>
      </c>
      <c r="F1235" s="20">
        <f t="shared" si="168"/>
        <v>12.39917014808808</v>
      </c>
      <c r="G1235" s="20">
        <f t="shared" si="168"/>
        <v>12.388812316572148</v>
      </c>
      <c r="H1235" s="20">
        <f t="shared" si="168"/>
        <v>12.120824325702758</v>
      </c>
      <c r="I1235" s="10">
        <f t="shared" si="169"/>
        <v>36.908806790362988</v>
      </c>
      <c r="J1235" s="19">
        <f t="shared" ref="J1235:J1298" si="172">B1235*I1235</f>
        <v>142.70648741622938</v>
      </c>
      <c r="K1235">
        <f t="shared" si="166"/>
        <v>142.70648741622938</v>
      </c>
      <c r="L1235" s="5">
        <f t="shared" si="170"/>
        <v>0</v>
      </c>
      <c r="O1235" s="12"/>
    </row>
    <row r="1236" spans="2:15" x14ac:dyDescent="0.2">
      <c r="B1236">
        <f t="shared" si="171"/>
        <v>3.8614616883114881</v>
      </c>
      <c r="C1236" s="18">
        <f t="shared" si="167"/>
        <v>0.63544596306383494</v>
      </c>
      <c r="D1236" s="2">
        <f t="shared" ref="D1236:D1299" si="173">B1236*C1236</f>
        <v>2.4537502413631955</v>
      </c>
      <c r="E1236" s="18">
        <f t="shared" ref="E1236:E1299" si="174">$E$15*(C1236-(B1236*$C$12))</f>
        <v>24.800004652423556</v>
      </c>
      <c r="F1236" s="20">
        <f t="shared" si="168"/>
        <v>12.40000232621178</v>
      </c>
      <c r="G1236" s="20">
        <f t="shared" si="168"/>
        <v>12.389655063706444</v>
      </c>
      <c r="H1236" s="20">
        <f t="shared" si="168"/>
        <v>12.122070248342967</v>
      </c>
      <c r="I1236" s="10">
        <f t="shared" si="169"/>
        <v>36.911727638261191</v>
      </c>
      <c r="J1236" s="19">
        <f t="shared" si="172"/>
        <v>142.53322212453386</v>
      </c>
      <c r="K1236">
        <f t="shared" ref="K1236:K1299" si="175">IF(I1236&gt;$L$15,J1236,0)</f>
        <v>142.53322212453386</v>
      </c>
      <c r="L1236" s="5">
        <f t="shared" si="170"/>
        <v>0</v>
      </c>
      <c r="O1236" s="12"/>
    </row>
    <row r="1237" spans="2:15" x14ac:dyDescent="0.2">
      <c r="B1237">
        <f t="shared" si="171"/>
        <v>3.8564616883114882</v>
      </c>
      <c r="C1237" s="18">
        <f t="shared" ref="C1237:C1300" si="176">$C$10*LN((-B1237+$C$5)/$C$11)</f>
        <v>0.63546755402551647</v>
      </c>
      <c r="D1237" s="2">
        <f t="shared" si="173"/>
        <v>2.4506562762644148</v>
      </c>
      <c r="E1237" s="18">
        <f t="shared" si="174"/>
        <v>24.80166829089082</v>
      </c>
      <c r="F1237" s="20">
        <f t="shared" ref="F1237:H1300" si="177">IF($B1237&lt;F$17,(F$12*$C$10*LN((-$B1237+F$17)/$C$11))+(($E$14-F$12)*$C$10*LN((-$B1237+$C$5)/$C$11))-$C$12*$E$14*$B1237,-$C$13)</f>
        <v>12.400834145445412</v>
      </c>
      <c r="G1237" s="20">
        <f t="shared" si="177"/>
        <v>12.390497430120616</v>
      </c>
      <c r="H1237" s="20">
        <f t="shared" si="177"/>
        <v>12.123314469492396</v>
      </c>
      <c r="I1237" s="10">
        <f t="shared" ref="I1237:I1300" si="178">F1237+G1237+H1237</f>
        <v>36.914646045058419</v>
      </c>
      <c r="J1237" s="19">
        <f t="shared" si="172"/>
        <v>142.35991821034699</v>
      </c>
      <c r="K1237">
        <f t="shared" si="175"/>
        <v>142.35991821034699</v>
      </c>
      <c r="L1237" s="5">
        <f t="shared" ref="L1237:L1300" si="179">IF(I1237&lt;$L$15,J1237,0)</f>
        <v>0</v>
      </c>
      <c r="O1237" s="12"/>
    </row>
    <row r="1238" spans="2:15" x14ac:dyDescent="0.2">
      <c r="B1238">
        <f t="shared" si="171"/>
        <v>3.8514616883114883</v>
      </c>
      <c r="C1238" s="18">
        <f t="shared" si="176"/>
        <v>0.63548912707247274</v>
      </c>
      <c r="D1238" s="2">
        <f t="shared" si="173"/>
        <v>2.4475620262581397</v>
      </c>
      <c r="E1238" s="18">
        <f t="shared" si="174"/>
        <v>24.80333121276907</v>
      </c>
      <c r="F1238" s="20">
        <f t="shared" si="177"/>
        <v>12.401665606384537</v>
      </c>
      <c r="G1238" s="20">
        <f t="shared" si="177"/>
        <v>12.391339416478653</v>
      </c>
      <c r="H1238" s="20">
        <f t="shared" si="177"/>
        <v>12.124556996787398</v>
      </c>
      <c r="I1238" s="10">
        <f t="shared" si="178"/>
        <v>36.917562019650589</v>
      </c>
      <c r="J1238" s="19">
        <f t="shared" si="172"/>
        <v>142.18657574454753</v>
      </c>
      <c r="K1238">
        <f t="shared" si="175"/>
        <v>142.18657574454753</v>
      </c>
      <c r="L1238" s="5">
        <f t="shared" si="179"/>
        <v>0</v>
      </c>
      <c r="O1238" s="12"/>
    </row>
    <row r="1239" spans="2:15" x14ac:dyDescent="0.2">
      <c r="B1239">
        <f t="shared" si="171"/>
        <v>3.8464616883114884</v>
      </c>
      <c r="C1239" s="18">
        <f t="shared" si="176"/>
        <v>0.63551068223440799</v>
      </c>
      <c r="D1239" s="2">
        <f t="shared" si="173"/>
        <v>2.4444674917273468</v>
      </c>
      <c r="E1239" s="18">
        <f t="shared" si="174"/>
        <v>24.804993419246482</v>
      </c>
      <c r="F1239" s="20">
        <f t="shared" si="177"/>
        <v>12.402496709623241</v>
      </c>
      <c r="G1239" s="20">
        <f t="shared" si="177"/>
        <v>12.392181023442783</v>
      </c>
      <c r="H1239" s="20">
        <f t="shared" si="177"/>
        <v>12.125797837810641</v>
      </c>
      <c r="I1239" s="10">
        <f t="shared" si="178"/>
        <v>36.920475570876661</v>
      </c>
      <c r="J1239" s="19">
        <f t="shared" si="172"/>
        <v>142.0131947976173</v>
      </c>
      <c r="K1239">
        <f t="shared" si="175"/>
        <v>142.0131947976173</v>
      </c>
      <c r="L1239" s="5">
        <f t="shared" si="179"/>
        <v>0</v>
      </c>
      <c r="O1239" s="12"/>
    </row>
    <row r="1240" spans="2:15" x14ac:dyDescent="0.2">
      <c r="B1240">
        <f t="shared" si="171"/>
        <v>3.8414616883114885</v>
      </c>
      <c r="C1240" s="18">
        <f t="shared" si="176"/>
        <v>0.63553221954095263</v>
      </c>
      <c r="D1240" s="2">
        <f t="shared" si="173"/>
        <v>2.4413726730541354</v>
      </c>
      <c r="E1240" s="18">
        <f t="shared" si="174"/>
        <v>24.806654911508268</v>
      </c>
      <c r="F1240" s="20">
        <f t="shared" si="177"/>
        <v>12.403327455754132</v>
      </c>
      <c r="G1240" s="20">
        <f t="shared" si="177"/>
        <v>12.393022251673463</v>
      </c>
      <c r="H1240" s="20">
        <f t="shared" si="177"/>
        <v>12.127037000091613</v>
      </c>
      <c r="I1240" s="10">
        <f t="shared" si="178"/>
        <v>36.923386707519207</v>
      </c>
      <c r="J1240" s="19">
        <f t="shared" si="172"/>
        <v>141.83977543964471</v>
      </c>
      <c r="K1240">
        <f t="shared" si="175"/>
        <v>141.83977543964471</v>
      </c>
      <c r="L1240" s="5">
        <f t="shared" si="179"/>
        <v>0</v>
      </c>
      <c r="O1240" s="12"/>
    </row>
    <row r="1241" spans="2:15" x14ac:dyDescent="0.2">
      <c r="B1241">
        <f t="shared" si="171"/>
        <v>3.8364616883114886</v>
      </c>
      <c r="C1241" s="18">
        <f t="shared" si="176"/>
        <v>0.63555373902166334</v>
      </c>
      <c r="D1241" s="2">
        <f t="shared" si="173"/>
        <v>2.4382775706197299</v>
      </c>
      <c r="E1241" s="18">
        <f t="shared" si="174"/>
        <v>24.808315690736698</v>
      </c>
      <c r="F1241" s="20">
        <f t="shared" si="177"/>
        <v>12.404157845368347</v>
      </c>
      <c r="G1241" s="20">
        <f t="shared" si="177"/>
        <v>12.393863101829396</v>
      </c>
      <c r="H1241" s="20">
        <f t="shared" si="177"/>
        <v>12.128274491107137</v>
      </c>
      <c r="I1241" s="10">
        <f t="shared" si="178"/>
        <v>36.926295438304876</v>
      </c>
      <c r="J1241" s="19">
        <f t="shared" si="172"/>
        <v>141.66631774032794</v>
      </c>
      <c r="K1241">
        <f t="shared" si="175"/>
        <v>141.66631774032794</v>
      </c>
      <c r="L1241" s="5">
        <f t="shared" si="179"/>
        <v>0</v>
      </c>
      <c r="O1241" s="12"/>
    </row>
    <row r="1242" spans="2:15" x14ac:dyDescent="0.2">
      <c r="B1242">
        <f t="shared" si="171"/>
        <v>3.8314616883114887</v>
      </c>
      <c r="C1242" s="18">
        <f t="shared" si="176"/>
        <v>0.63557524070602367</v>
      </c>
      <c r="D1242" s="2">
        <f t="shared" si="173"/>
        <v>2.4351821848044821</v>
      </c>
      <c r="E1242" s="18">
        <f t="shared" si="174"/>
        <v>24.809975758111108</v>
      </c>
      <c r="F1242" s="20">
        <f t="shared" si="177"/>
        <v>12.404987879055554</v>
      </c>
      <c r="G1242" s="20">
        <f t="shared" si="177"/>
        <v>12.394703574567536</v>
      </c>
      <c r="H1242" s="20">
        <f t="shared" si="177"/>
        <v>12.12951031828185</v>
      </c>
      <c r="I1242" s="10">
        <f t="shared" si="178"/>
        <v>36.929201771904943</v>
      </c>
      <c r="J1242" s="19">
        <f t="shared" si="172"/>
        <v>141.49282176897853</v>
      </c>
      <c r="K1242">
        <f t="shared" si="175"/>
        <v>141.49282176897853</v>
      </c>
      <c r="L1242" s="5">
        <f t="shared" si="179"/>
        <v>0</v>
      </c>
      <c r="O1242" s="12"/>
    </row>
    <row r="1243" spans="2:15" x14ac:dyDescent="0.2">
      <c r="B1243">
        <f t="shared" si="171"/>
        <v>3.8264616883114888</v>
      </c>
      <c r="C1243" s="18">
        <f t="shared" si="176"/>
        <v>0.63559672462344419</v>
      </c>
      <c r="D1243" s="2">
        <f t="shared" si="173"/>
        <v>2.4320865159878768</v>
      </c>
      <c r="E1243" s="18">
        <f t="shared" si="174"/>
        <v>24.811635114807927</v>
      </c>
      <c r="F1243" s="20">
        <f t="shared" si="177"/>
        <v>12.405817557403966</v>
      </c>
      <c r="G1243" s="20">
        <f t="shared" si="177"/>
        <v>12.395543670543095</v>
      </c>
      <c r="H1243" s="20">
        <f t="shared" si="177"/>
        <v>12.13074448898872</v>
      </c>
      <c r="I1243" s="10">
        <f t="shared" si="178"/>
        <v>36.93210571693578</v>
      </c>
      <c r="J1243" s="19">
        <f t="shared" si="172"/>
        <v>141.31928759452447</v>
      </c>
      <c r="K1243">
        <f t="shared" si="175"/>
        <v>141.31928759452447</v>
      </c>
      <c r="L1243" s="5">
        <f t="shared" si="179"/>
        <v>0</v>
      </c>
      <c r="O1243" s="12"/>
    </row>
    <row r="1244" spans="2:15" x14ac:dyDescent="0.2">
      <c r="B1244">
        <f t="shared" si="171"/>
        <v>3.8214616883114889</v>
      </c>
      <c r="C1244" s="18">
        <f t="shared" si="176"/>
        <v>0.63561819080326243</v>
      </c>
      <c r="D1244" s="2">
        <f t="shared" si="173"/>
        <v>2.4289905645485295</v>
      </c>
      <c r="E1244" s="18">
        <f t="shared" si="174"/>
        <v>24.813293762000658</v>
      </c>
      <c r="F1244" s="20">
        <f t="shared" si="177"/>
        <v>12.406646881000331</v>
      </c>
      <c r="G1244" s="20">
        <f t="shared" si="177"/>
        <v>12.396383390409534</v>
      </c>
      <c r="H1244" s="20">
        <f t="shared" si="177"/>
        <v>12.131977010549511</v>
      </c>
      <c r="I1244" s="10">
        <f t="shared" si="178"/>
        <v>36.935007281959379</v>
      </c>
      <c r="J1244" s="19">
        <f t="shared" si="172"/>
        <v>141.14571528551363</v>
      </c>
      <c r="K1244">
        <f t="shared" si="175"/>
        <v>141.14571528551363</v>
      </c>
      <c r="L1244" s="5">
        <f t="shared" si="179"/>
        <v>0</v>
      </c>
      <c r="O1244" s="12"/>
    </row>
    <row r="1245" spans="2:15" x14ac:dyDescent="0.2">
      <c r="B1245">
        <f t="shared" si="171"/>
        <v>3.816461688311489</v>
      </c>
      <c r="C1245" s="18">
        <f t="shared" si="176"/>
        <v>0.63563963927474321</v>
      </c>
      <c r="D1245" s="2">
        <f t="shared" si="173"/>
        <v>2.4258943308641925</v>
      </c>
      <c r="E1245" s="18">
        <f t="shared" si="174"/>
        <v>24.81495170085989</v>
      </c>
      <c r="F1245" s="20">
        <f t="shared" si="177"/>
        <v>12.407475850429945</v>
      </c>
      <c r="G1245" s="20">
        <f t="shared" si="177"/>
        <v>12.397222734818591</v>
      </c>
      <c r="H1245" s="20">
        <f t="shared" si="177"/>
        <v>12.133207890235276</v>
      </c>
      <c r="I1245" s="10">
        <f t="shared" si="178"/>
        <v>36.937906475483814</v>
      </c>
      <c r="J1245" s="19">
        <f t="shared" si="172"/>
        <v>140.97210491011683</v>
      </c>
      <c r="K1245">
        <f t="shared" si="175"/>
        <v>140.97210491011683</v>
      </c>
      <c r="L1245" s="5">
        <f t="shared" si="179"/>
        <v>0</v>
      </c>
      <c r="O1245" s="12"/>
    </row>
    <row r="1246" spans="2:15" x14ac:dyDescent="0.2">
      <c r="B1246">
        <f t="shared" si="171"/>
        <v>3.8114616883114891</v>
      </c>
      <c r="C1246" s="18">
        <f t="shared" si="176"/>
        <v>0.63566107006707928</v>
      </c>
      <c r="D1246" s="2">
        <f t="shared" si="173"/>
        <v>2.4227978153117578</v>
      </c>
      <c r="E1246" s="18">
        <f t="shared" si="174"/>
        <v>24.816608932553336</v>
      </c>
      <c r="F1246" s="20">
        <f t="shared" si="177"/>
        <v>12.408304466276668</v>
      </c>
      <c r="G1246" s="20">
        <f t="shared" si="177"/>
        <v>12.398061704420281</v>
      </c>
      <c r="H1246" s="20">
        <f t="shared" si="177"/>
        <v>12.134437135266834</v>
      </c>
      <c r="I1246" s="10">
        <f t="shared" si="178"/>
        <v>36.940803305963783</v>
      </c>
      <c r="J1246" s="19">
        <f t="shared" si="172"/>
        <v>140.79845653613137</v>
      </c>
      <c r="K1246">
        <f t="shared" si="175"/>
        <v>140.79845653613137</v>
      </c>
      <c r="L1246" s="5">
        <f t="shared" si="179"/>
        <v>0</v>
      </c>
      <c r="O1246" s="12"/>
    </row>
    <row r="1247" spans="2:15" x14ac:dyDescent="0.2">
      <c r="B1247">
        <f t="shared" si="171"/>
        <v>3.8064616883114892</v>
      </c>
      <c r="C1247" s="18">
        <f t="shared" si="176"/>
        <v>0.63568248320939102</v>
      </c>
      <c r="D1247" s="2">
        <f t="shared" si="173"/>
        <v>2.4197010182672583</v>
      </c>
      <c r="E1247" s="18">
        <f t="shared" si="174"/>
        <v>24.818265458245801</v>
      </c>
      <c r="F1247" s="20">
        <f t="shared" si="177"/>
        <v>12.409132729122902</v>
      </c>
      <c r="G1247" s="20">
        <f t="shared" si="177"/>
        <v>12.398900299862888</v>
      </c>
      <c r="H1247" s="20">
        <f t="shared" si="177"/>
        <v>12.135664752815225</v>
      </c>
      <c r="I1247" s="10">
        <f t="shared" si="178"/>
        <v>36.943697781801013</v>
      </c>
      <c r="J1247" s="19">
        <f t="shared" si="172"/>
        <v>140.6247702309837</v>
      </c>
      <c r="K1247">
        <f t="shared" si="175"/>
        <v>140.6247702309837</v>
      </c>
      <c r="L1247" s="5">
        <f t="shared" si="179"/>
        <v>0</v>
      </c>
      <c r="O1247" s="12"/>
    </row>
    <row r="1248" spans="2:15" x14ac:dyDescent="0.2">
      <c r="B1248">
        <f t="shared" si="171"/>
        <v>3.8014616883114893</v>
      </c>
      <c r="C1248" s="18">
        <f t="shared" si="176"/>
        <v>0.63570387873072698</v>
      </c>
      <c r="D1248" s="2">
        <f t="shared" si="173"/>
        <v>2.4166039401058717</v>
      </c>
      <c r="E1248" s="18">
        <f t="shared" si="174"/>
        <v>24.819921279099241</v>
      </c>
      <c r="F1248" s="20">
        <f t="shared" si="177"/>
        <v>12.409960639549622</v>
      </c>
      <c r="G1248" s="20">
        <f t="shared" si="177"/>
        <v>12.399738521792996</v>
      </c>
      <c r="H1248" s="20">
        <f t="shared" si="177"/>
        <v>12.1368907500022</v>
      </c>
      <c r="I1248" s="10">
        <f t="shared" si="178"/>
        <v>36.946589911344816</v>
      </c>
      <c r="J1248" s="19">
        <f t="shared" si="172"/>
        <v>140.45104606173311</v>
      </c>
      <c r="K1248">
        <f t="shared" si="175"/>
        <v>140.45104606173311</v>
      </c>
      <c r="L1248" s="5">
        <f t="shared" si="179"/>
        <v>0</v>
      </c>
      <c r="O1248" s="12"/>
    </row>
    <row r="1249" spans="2:15" x14ac:dyDescent="0.2">
      <c r="B1249">
        <f t="shared" si="171"/>
        <v>3.7964616883114894</v>
      </c>
      <c r="C1249" s="18">
        <f t="shared" si="176"/>
        <v>0.63572525666006419</v>
      </c>
      <c r="D1249" s="2">
        <f t="shared" si="173"/>
        <v>2.4135065812019221</v>
      </c>
      <c r="E1249" s="18">
        <f t="shared" si="174"/>
        <v>24.821576396272729</v>
      </c>
      <c r="F1249" s="20">
        <f t="shared" si="177"/>
        <v>12.410788198136366</v>
      </c>
      <c r="G1249" s="20">
        <f t="shared" si="177"/>
        <v>12.400576370855468</v>
      </c>
      <c r="H1249" s="20">
        <f t="shared" si="177"/>
        <v>12.138115133900644</v>
      </c>
      <c r="I1249" s="10">
        <f t="shared" si="178"/>
        <v>36.949479702892475</v>
      </c>
      <c r="J1249" s="19">
        <f t="shared" si="172"/>
        <v>140.27728409507426</v>
      </c>
      <c r="K1249">
        <f t="shared" si="175"/>
        <v>140.27728409507426</v>
      </c>
      <c r="L1249" s="5">
        <f t="shared" si="179"/>
        <v>0</v>
      </c>
      <c r="O1249" s="12"/>
    </row>
    <row r="1250" spans="2:15" x14ac:dyDescent="0.2">
      <c r="B1250">
        <f t="shared" si="171"/>
        <v>3.7914616883114896</v>
      </c>
      <c r="C1250" s="18">
        <f t="shared" si="176"/>
        <v>0.63574661702630808</v>
      </c>
      <c r="D1250" s="2">
        <f t="shared" si="173"/>
        <v>2.4104089419288841</v>
      </c>
      <c r="E1250" s="18">
        <f t="shared" si="174"/>
        <v>24.823230810922485</v>
      </c>
      <c r="F1250" s="20">
        <f t="shared" si="177"/>
        <v>12.411615405461243</v>
      </c>
      <c r="G1250" s="20">
        <f t="shared" si="177"/>
        <v>12.401413847693478</v>
      </c>
      <c r="H1250" s="20">
        <f t="shared" si="177"/>
        <v>12.139337911535067</v>
      </c>
      <c r="I1250" s="10">
        <f t="shared" si="178"/>
        <v>36.95236716468979</v>
      </c>
      <c r="J1250" s="19">
        <f t="shared" si="172"/>
        <v>140.10348439734079</v>
      </c>
      <c r="K1250">
        <f t="shared" si="175"/>
        <v>140.10348439734079</v>
      </c>
      <c r="L1250" s="5">
        <f t="shared" si="179"/>
        <v>0</v>
      </c>
      <c r="O1250" s="12"/>
    </row>
    <row r="1251" spans="2:15" x14ac:dyDescent="0.2">
      <c r="B1251">
        <f t="shared" si="171"/>
        <v>3.7864616883114897</v>
      </c>
      <c r="C1251" s="18">
        <f t="shared" si="176"/>
        <v>0.63576795985829293</v>
      </c>
      <c r="D1251" s="2">
        <f t="shared" si="173"/>
        <v>2.4073110226593832</v>
      </c>
      <c r="E1251" s="18">
        <f t="shared" si="174"/>
        <v>24.824884524201881</v>
      </c>
      <c r="F1251" s="20">
        <f t="shared" si="177"/>
        <v>12.41244226210094</v>
      </c>
      <c r="G1251" s="20">
        <f t="shared" si="177"/>
        <v>12.402250952948499</v>
      </c>
      <c r="H1251" s="20">
        <f t="shared" si="177"/>
        <v>12.14055908988203</v>
      </c>
      <c r="I1251" s="10">
        <f t="shared" si="178"/>
        <v>36.95525230493147</v>
      </c>
      <c r="J1251" s="19">
        <f t="shared" si="172"/>
        <v>139.92964703450789</v>
      </c>
      <c r="K1251">
        <f t="shared" si="175"/>
        <v>139.92964703450789</v>
      </c>
      <c r="L1251" s="5">
        <f t="shared" si="179"/>
        <v>0</v>
      </c>
      <c r="O1251" s="12"/>
    </row>
    <row r="1252" spans="2:15" x14ac:dyDescent="0.2">
      <c r="B1252">
        <f t="shared" si="171"/>
        <v>3.7814616883114898</v>
      </c>
      <c r="C1252" s="18">
        <f t="shared" si="176"/>
        <v>0.63578928518478228</v>
      </c>
      <c r="D1252" s="2">
        <f t="shared" si="173"/>
        <v>2.4042128237652021</v>
      </c>
      <c r="E1252" s="18">
        <f t="shared" si="174"/>
        <v>24.826537537261455</v>
      </c>
      <c r="F1252" s="20">
        <f t="shared" si="177"/>
        <v>12.413268768630726</v>
      </c>
      <c r="G1252" s="20">
        <f t="shared" si="177"/>
        <v>12.403087687260317</v>
      </c>
      <c r="H1252" s="20">
        <f t="shared" si="177"/>
        <v>12.141778675870587</v>
      </c>
      <c r="I1252" s="10">
        <f t="shared" si="178"/>
        <v>36.95813513176163</v>
      </c>
      <c r="J1252" s="19">
        <f t="shared" si="172"/>
        <v>139.75577207219553</v>
      </c>
      <c r="K1252">
        <f t="shared" si="175"/>
        <v>139.75577207219553</v>
      </c>
      <c r="L1252" s="5">
        <f t="shared" si="179"/>
        <v>0</v>
      </c>
      <c r="O1252" s="12"/>
    </row>
    <row r="1253" spans="2:15" x14ac:dyDescent="0.2">
      <c r="B1253">
        <f t="shared" si="171"/>
        <v>3.7764616883114899</v>
      </c>
      <c r="C1253" s="18">
        <f t="shared" si="176"/>
        <v>0.63581059303446852</v>
      </c>
      <c r="D1253" s="2">
        <f t="shared" si="173"/>
        <v>2.4011143456172785</v>
      </c>
      <c r="E1253" s="18">
        <f t="shared" si="174"/>
        <v>24.828189851248901</v>
      </c>
      <c r="F1253" s="20">
        <f t="shared" si="177"/>
        <v>12.414094925624452</v>
      </c>
      <c r="G1253" s="20">
        <f t="shared" si="177"/>
        <v>12.40392405126703</v>
      </c>
      <c r="H1253" s="20">
        <f t="shared" si="177"/>
        <v>12.142996676382733</v>
      </c>
      <c r="I1253" s="10">
        <f t="shared" si="178"/>
        <v>36.961015653274217</v>
      </c>
      <c r="J1253" s="19">
        <f t="shared" si="172"/>
        <v>139.58185957567136</v>
      </c>
      <c r="K1253">
        <f t="shared" si="175"/>
        <v>139.58185957567136</v>
      </c>
      <c r="L1253" s="5">
        <f t="shared" si="179"/>
        <v>0</v>
      </c>
      <c r="O1253" s="12"/>
    </row>
    <row r="1254" spans="2:15" x14ac:dyDescent="0.2">
      <c r="B1254">
        <f t="shared" ref="B1254:B1317" si="180">B1253-$C$16</f>
        <v>3.77146168831149</v>
      </c>
      <c r="C1254" s="18">
        <f t="shared" si="176"/>
        <v>0.63583188343597419</v>
      </c>
      <c r="D1254" s="2">
        <f t="shared" si="173"/>
        <v>2.3980155885857135</v>
      </c>
      <c r="E1254" s="18">
        <f t="shared" si="174"/>
        <v>24.82984146730913</v>
      </c>
      <c r="F1254" s="20">
        <f t="shared" si="177"/>
        <v>12.414920733654565</v>
      </c>
      <c r="G1254" s="20">
        <f t="shared" si="177"/>
        <v>12.404760045605068</v>
      </c>
      <c r="H1254" s="20">
        <f t="shared" si="177"/>
        <v>12.144213098253834</v>
      </c>
      <c r="I1254" s="10">
        <f t="shared" si="178"/>
        <v>36.96389387751347</v>
      </c>
      <c r="J1254" s="19">
        <f t="shared" si="172"/>
        <v>139.4079096098537</v>
      </c>
      <c r="K1254">
        <f t="shared" si="175"/>
        <v>139.4079096098537</v>
      </c>
      <c r="L1254" s="5">
        <f t="shared" si="179"/>
        <v>0</v>
      </c>
      <c r="O1254" s="12"/>
    </row>
    <row r="1255" spans="2:15" x14ac:dyDescent="0.2">
      <c r="B1255">
        <f t="shared" si="180"/>
        <v>3.7664616883114901</v>
      </c>
      <c r="C1255" s="18">
        <f t="shared" si="176"/>
        <v>0.63585315641785078</v>
      </c>
      <c r="D1255" s="2">
        <f t="shared" si="173"/>
        <v>2.3949165530397685</v>
      </c>
      <c r="E1255" s="18">
        <f t="shared" si="174"/>
        <v>24.831492386584195</v>
      </c>
      <c r="F1255" s="20">
        <f t="shared" si="177"/>
        <v>12.415746193292096</v>
      </c>
      <c r="G1255" s="20">
        <f t="shared" si="177"/>
        <v>12.405595670909181</v>
      </c>
      <c r="H1255" s="20">
        <f t="shared" si="177"/>
        <v>12.145427948273047</v>
      </c>
      <c r="I1255" s="10">
        <f t="shared" si="178"/>
        <v>36.966769812474325</v>
      </c>
      <c r="J1255" s="19">
        <f t="shared" si="172"/>
        <v>139.23392223931427</v>
      </c>
      <c r="K1255">
        <f t="shared" si="175"/>
        <v>139.23392223931427</v>
      </c>
      <c r="L1255" s="5">
        <f t="shared" si="179"/>
        <v>0</v>
      </c>
      <c r="O1255" s="12"/>
    </row>
    <row r="1256" spans="2:15" x14ac:dyDescent="0.2">
      <c r="B1256">
        <f t="shared" si="180"/>
        <v>3.7614616883114902</v>
      </c>
      <c r="C1256" s="18">
        <f t="shared" si="176"/>
        <v>0.63587441200858053</v>
      </c>
      <c r="D1256" s="2">
        <f t="shared" si="173"/>
        <v>2.3918172393478714</v>
      </c>
      <c r="E1256" s="18">
        <f t="shared" si="174"/>
        <v>24.833142610213383</v>
      </c>
      <c r="F1256" s="20">
        <f t="shared" si="177"/>
        <v>12.416571305106693</v>
      </c>
      <c r="G1256" s="20">
        <f t="shared" si="177"/>
        <v>12.406430927812464</v>
      </c>
      <c r="H1256" s="20">
        <f t="shared" si="177"/>
        <v>12.146641233183757</v>
      </c>
      <c r="I1256" s="10">
        <f t="shared" si="178"/>
        <v>36.969643466102916</v>
      </c>
      <c r="J1256" s="19">
        <f t="shared" si="172"/>
        <v>139.05989752828134</v>
      </c>
      <c r="K1256">
        <f t="shared" si="175"/>
        <v>139.05989752828134</v>
      </c>
      <c r="L1256" s="5">
        <f t="shared" si="179"/>
        <v>0</v>
      </c>
      <c r="O1256" s="12"/>
    </row>
    <row r="1257" spans="2:15" x14ac:dyDescent="0.2">
      <c r="B1257">
        <f t="shared" si="180"/>
        <v>3.7564616883114903</v>
      </c>
      <c r="C1257" s="18">
        <f t="shared" si="176"/>
        <v>0.63589565023657524</v>
      </c>
      <c r="D1257" s="2">
        <f t="shared" si="173"/>
        <v>2.3887176478776184</v>
      </c>
      <c r="E1257" s="18">
        <f t="shared" si="174"/>
        <v>24.834792139333175</v>
      </c>
      <c r="F1257" s="20">
        <f t="shared" si="177"/>
        <v>12.417396069666587</v>
      </c>
      <c r="G1257" s="20">
        <f t="shared" si="177"/>
        <v>12.407265816946342</v>
      </c>
      <c r="H1257" s="20">
        <f t="shared" si="177"/>
        <v>12.147852959683977</v>
      </c>
      <c r="I1257" s="10">
        <f t="shared" si="178"/>
        <v>36.972514846296903</v>
      </c>
      <c r="J1257" s="19">
        <f t="shared" si="172"/>
        <v>138.88583554064209</v>
      </c>
      <c r="K1257">
        <f t="shared" si="175"/>
        <v>138.88583554064209</v>
      </c>
      <c r="L1257" s="5">
        <f t="shared" si="179"/>
        <v>0</v>
      </c>
      <c r="O1257" s="12"/>
    </row>
    <row r="1258" spans="2:15" x14ac:dyDescent="0.2">
      <c r="B1258">
        <f t="shared" si="180"/>
        <v>3.7514616883114904</v>
      </c>
      <c r="C1258" s="18">
        <f t="shared" si="176"/>
        <v>0.63591687113017781</v>
      </c>
      <c r="D1258" s="2">
        <f t="shared" si="173"/>
        <v>2.3856177789957771</v>
      </c>
      <c r="E1258" s="18">
        <f t="shared" si="174"/>
        <v>24.836440975077274</v>
      </c>
      <c r="F1258" s="20">
        <f t="shared" si="177"/>
        <v>12.418220487538637</v>
      </c>
      <c r="G1258" s="20">
        <f t="shared" si="177"/>
        <v>12.408100338940599</v>
      </c>
      <c r="H1258" s="20">
        <f t="shared" si="177"/>
        <v>12.149063134426783</v>
      </c>
      <c r="I1258" s="10">
        <f t="shared" si="178"/>
        <v>36.975383960906015</v>
      </c>
      <c r="J1258" s="19">
        <f t="shared" si="172"/>
        <v>138.71173633994607</v>
      </c>
      <c r="K1258">
        <f t="shared" si="175"/>
        <v>138.71173633994607</v>
      </c>
      <c r="L1258" s="5">
        <f t="shared" si="179"/>
        <v>0</v>
      </c>
      <c r="O1258" s="12"/>
    </row>
    <row r="1259" spans="2:15" x14ac:dyDescent="0.2">
      <c r="B1259">
        <f t="shared" si="180"/>
        <v>3.7464616883114905</v>
      </c>
      <c r="C1259" s="18">
        <f t="shared" si="176"/>
        <v>0.63593807471766095</v>
      </c>
      <c r="D1259" s="2">
        <f t="shared" si="173"/>
        <v>2.3825176330682867</v>
      </c>
      <c r="E1259" s="18">
        <f t="shared" si="174"/>
        <v>24.838089118576598</v>
      </c>
      <c r="F1259" s="20">
        <f t="shared" si="177"/>
        <v>12.419044559288299</v>
      </c>
      <c r="G1259" s="20">
        <f t="shared" si="177"/>
        <v>12.408934494423361</v>
      </c>
      <c r="H1259" s="20">
        <f t="shared" si="177"/>
        <v>12.150271764020696</v>
      </c>
      <c r="I1259" s="10">
        <f t="shared" si="178"/>
        <v>36.978250817732352</v>
      </c>
      <c r="J1259" s="19">
        <f t="shared" si="172"/>
        <v>138.53759998940731</v>
      </c>
      <c r="K1259">
        <f t="shared" si="175"/>
        <v>138.53759998940731</v>
      </c>
      <c r="L1259" s="5">
        <f t="shared" si="179"/>
        <v>0</v>
      </c>
      <c r="O1259" s="12"/>
    </row>
    <row r="1260" spans="2:15" x14ac:dyDescent="0.2">
      <c r="B1260">
        <f t="shared" si="180"/>
        <v>3.7414616883114906</v>
      </c>
      <c r="C1260" s="18">
        <f t="shared" si="176"/>
        <v>0.63595926102722911</v>
      </c>
      <c r="D1260" s="2">
        <f t="shared" si="173"/>
        <v>2.3794172104602644</v>
      </c>
      <c r="E1260" s="18">
        <f t="shared" si="174"/>
        <v>24.839736570959325</v>
      </c>
      <c r="F1260" s="20">
        <f t="shared" si="177"/>
        <v>12.419868285479664</v>
      </c>
      <c r="G1260" s="20">
        <f t="shared" si="177"/>
        <v>12.409768284021123</v>
      </c>
      <c r="H1260" s="20">
        <f t="shared" si="177"/>
        <v>12.151478855030112</v>
      </c>
      <c r="I1260" s="10">
        <f t="shared" si="178"/>
        <v>36.981115424530898</v>
      </c>
      <c r="J1260" s="19">
        <f t="shared" si="172"/>
        <v>138.36342655190748</v>
      </c>
      <c r="K1260">
        <f t="shared" si="175"/>
        <v>138.36342655190748</v>
      </c>
      <c r="L1260" s="5">
        <f t="shared" si="179"/>
        <v>0</v>
      </c>
      <c r="O1260" s="12"/>
    </row>
    <row r="1261" spans="2:15" x14ac:dyDescent="0.2">
      <c r="B1261">
        <f t="shared" si="180"/>
        <v>3.7364616883114907</v>
      </c>
      <c r="C1261" s="18">
        <f t="shared" si="176"/>
        <v>0.63598043008701721</v>
      </c>
      <c r="D1261" s="2">
        <f t="shared" si="173"/>
        <v>2.3763165115360043</v>
      </c>
      <c r="E1261" s="18">
        <f t="shared" si="174"/>
        <v>24.841383333350851</v>
      </c>
      <c r="F1261" s="20">
        <f t="shared" si="177"/>
        <v>12.420691666675424</v>
      </c>
      <c r="G1261" s="20">
        <f t="shared" si="177"/>
        <v>12.410601708358733</v>
      </c>
      <c r="H1261" s="20">
        <f t="shared" si="177"/>
        <v>12.152684413975681</v>
      </c>
      <c r="I1261" s="10">
        <f t="shared" si="178"/>
        <v>36.983977789009842</v>
      </c>
      <c r="J1261" s="19">
        <f t="shared" si="172"/>
        <v>138.18921608999838</v>
      </c>
      <c r="K1261">
        <f t="shared" si="175"/>
        <v>138.18921608999838</v>
      </c>
      <c r="L1261" s="5">
        <f t="shared" si="179"/>
        <v>0</v>
      </c>
      <c r="O1261" s="12"/>
    </row>
    <row r="1262" spans="2:15" x14ac:dyDescent="0.2">
      <c r="B1262">
        <f t="shared" si="180"/>
        <v>3.7314616883114908</v>
      </c>
      <c r="C1262" s="18">
        <f t="shared" si="176"/>
        <v>0.63600158192509193</v>
      </c>
      <c r="D1262" s="2">
        <f t="shared" si="173"/>
        <v>2.3732155366589827</v>
      </c>
      <c r="E1262" s="18">
        <f t="shared" si="174"/>
        <v>24.843029406873839</v>
      </c>
      <c r="F1262" s="20">
        <f t="shared" si="177"/>
        <v>12.42151470343692</v>
      </c>
      <c r="G1262" s="20">
        <f t="shared" si="177"/>
        <v>12.411434768059424</v>
      </c>
      <c r="H1262" s="20">
        <f t="shared" si="177"/>
        <v>12.153888447334721</v>
      </c>
      <c r="I1262" s="10">
        <f t="shared" si="178"/>
        <v>36.986837918831064</v>
      </c>
      <c r="J1262" s="19">
        <f t="shared" si="172"/>
        <v>138.01496866590483</v>
      </c>
      <c r="K1262">
        <f t="shared" si="175"/>
        <v>138.01496866590483</v>
      </c>
      <c r="L1262" s="5">
        <f t="shared" si="179"/>
        <v>0</v>
      </c>
      <c r="O1262" s="12"/>
    </row>
    <row r="1263" spans="2:15" x14ac:dyDescent="0.2">
      <c r="B1263">
        <f t="shared" si="180"/>
        <v>3.7264616883114909</v>
      </c>
      <c r="C1263" s="18">
        <f t="shared" si="176"/>
        <v>0.63602271656945142</v>
      </c>
      <c r="D1263" s="2">
        <f t="shared" si="173"/>
        <v>2.3701142861918587</v>
      </c>
      <c r="E1263" s="18">
        <f t="shared" si="174"/>
        <v>24.84467479264822</v>
      </c>
      <c r="F1263" s="20">
        <f t="shared" si="177"/>
        <v>12.422337396324108</v>
      </c>
      <c r="G1263" s="20">
        <f t="shared" si="177"/>
        <v>12.412267463744795</v>
      </c>
      <c r="H1263" s="20">
        <f t="shared" si="177"/>
        <v>12.15509096154158</v>
      </c>
      <c r="I1263" s="10">
        <f t="shared" si="178"/>
        <v>36.989695821610482</v>
      </c>
      <c r="J1263" s="19">
        <f t="shared" si="172"/>
        <v>137.84068434152709</v>
      </c>
      <c r="K1263">
        <f t="shared" si="175"/>
        <v>137.84068434152709</v>
      </c>
      <c r="L1263" s="5">
        <f t="shared" si="179"/>
        <v>0</v>
      </c>
      <c r="O1263" s="12"/>
    </row>
    <row r="1264" spans="2:15" x14ac:dyDescent="0.2">
      <c r="B1264">
        <f t="shared" si="180"/>
        <v>3.721461688311491</v>
      </c>
      <c r="C1264" s="18">
        <f t="shared" si="176"/>
        <v>0.63604383404802511</v>
      </c>
      <c r="D1264" s="2">
        <f t="shared" si="173"/>
        <v>2.3670127604964772</v>
      </c>
      <c r="E1264" s="18">
        <f t="shared" si="174"/>
        <v>24.846319491791164</v>
      </c>
      <c r="F1264" s="20">
        <f t="shared" si="177"/>
        <v>12.423159745895584</v>
      </c>
      <c r="G1264" s="20">
        <f t="shared" si="177"/>
        <v>12.413099796034826</v>
      </c>
      <c r="H1264" s="20">
        <f t="shared" si="177"/>
        <v>12.15629196298806</v>
      </c>
      <c r="I1264" s="10">
        <f t="shared" si="178"/>
        <v>36.992551504918467</v>
      </c>
      <c r="J1264" s="19">
        <f t="shared" si="172"/>
        <v>137.66636317844367</v>
      </c>
      <c r="K1264">
        <f t="shared" si="175"/>
        <v>137.66636317844367</v>
      </c>
      <c r="L1264" s="5">
        <f t="shared" si="179"/>
        <v>0</v>
      </c>
      <c r="O1264" s="12"/>
    </row>
    <row r="1265" spans="2:15" x14ac:dyDescent="0.2">
      <c r="B1265">
        <f t="shared" si="180"/>
        <v>3.7164616883114912</v>
      </c>
      <c r="C1265" s="18">
        <f t="shared" si="176"/>
        <v>0.63606493438867528</v>
      </c>
      <c r="D1265" s="2">
        <f t="shared" si="173"/>
        <v>2.3639109599338739</v>
      </c>
      <c r="E1265" s="18">
        <f t="shared" si="174"/>
        <v>24.847963505417173</v>
      </c>
      <c r="F1265" s="20">
        <f t="shared" si="177"/>
        <v>12.423981752708587</v>
      </c>
      <c r="G1265" s="20">
        <f t="shared" si="177"/>
        <v>12.413931765547892</v>
      </c>
      <c r="H1265" s="20">
        <f t="shared" si="177"/>
        <v>12.157491458023756</v>
      </c>
      <c r="I1265" s="10">
        <f t="shared" si="178"/>
        <v>36.995404976280234</v>
      </c>
      <c r="J1265" s="19">
        <f t="shared" si="172"/>
        <v>137.49200523791379</v>
      </c>
      <c r="K1265">
        <f t="shared" si="175"/>
        <v>137.49200523791379</v>
      </c>
      <c r="L1265" s="5">
        <f t="shared" si="179"/>
        <v>0</v>
      </c>
      <c r="O1265" s="12"/>
    </row>
    <row r="1266" spans="2:15" x14ac:dyDescent="0.2">
      <c r="B1266">
        <f t="shared" si="180"/>
        <v>3.7114616883114913</v>
      </c>
      <c r="C1266" s="18">
        <f t="shared" si="176"/>
        <v>0.6360860176191957</v>
      </c>
      <c r="D1266" s="2">
        <f t="shared" si="173"/>
        <v>2.360808884864273</v>
      </c>
      <c r="E1266" s="18">
        <f t="shared" si="174"/>
        <v>24.849606834637989</v>
      </c>
      <c r="F1266" s="20">
        <f t="shared" si="177"/>
        <v>12.424803417318996</v>
      </c>
      <c r="G1266" s="20">
        <f t="shared" si="177"/>
        <v>12.414763372900756</v>
      </c>
      <c r="H1266" s="20">
        <f t="shared" si="177"/>
        <v>12.158689452956471</v>
      </c>
      <c r="I1266" s="10">
        <f t="shared" si="178"/>
        <v>36.998256243176222</v>
      </c>
      <c r="J1266" s="19">
        <f t="shared" si="172"/>
        <v>137.31761058088</v>
      </c>
      <c r="K1266">
        <f t="shared" si="175"/>
        <v>137.31761058088</v>
      </c>
      <c r="L1266" s="5">
        <f t="shared" si="179"/>
        <v>0</v>
      </c>
      <c r="O1266" s="12"/>
    </row>
    <row r="1267" spans="2:15" x14ac:dyDescent="0.2">
      <c r="B1267">
        <f t="shared" si="180"/>
        <v>3.7064616883114914</v>
      </c>
      <c r="C1267" s="18">
        <f t="shared" si="176"/>
        <v>0.63610708376731306</v>
      </c>
      <c r="D1267" s="2">
        <f t="shared" si="173"/>
        <v>2.3577065356470945</v>
      </c>
      <c r="E1267" s="18">
        <f t="shared" si="174"/>
        <v>24.851249480562686</v>
      </c>
      <c r="F1267" s="20">
        <f t="shared" si="177"/>
        <v>12.425624740281341</v>
      </c>
      <c r="G1267" s="20">
        <f t="shared" si="177"/>
        <v>12.415594618708585</v>
      </c>
      <c r="H1267" s="20">
        <f t="shared" si="177"/>
        <v>12.159885954052566</v>
      </c>
      <c r="I1267" s="10">
        <f t="shared" si="178"/>
        <v>37.001105313042487</v>
      </c>
      <c r="J1267" s="19">
        <f t="shared" si="172"/>
        <v>137.14317926797074</v>
      </c>
      <c r="K1267">
        <f t="shared" si="175"/>
        <v>137.14317926797074</v>
      </c>
      <c r="L1267" s="5">
        <f t="shared" si="179"/>
        <v>0</v>
      </c>
      <c r="O1267" s="12"/>
    </row>
    <row r="1268" spans="2:15" x14ac:dyDescent="0.2">
      <c r="B1268">
        <f t="shared" si="180"/>
        <v>3.7014616883114915</v>
      </c>
      <c r="C1268" s="18">
        <f t="shared" si="176"/>
        <v>0.63612813286068648</v>
      </c>
      <c r="D1268" s="2">
        <f t="shared" si="173"/>
        <v>2.3546039126409535</v>
      </c>
      <c r="E1268" s="18">
        <f t="shared" si="174"/>
        <v>24.852891444297622</v>
      </c>
      <c r="F1268" s="20">
        <f t="shared" si="177"/>
        <v>12.426445722148811</v>
      </c>
      <c r="G1268" s="20">
        <f t="shared" si="177"/>
        <v>12.416425503584948</v>
      </c>
      <c r="H1268" s="20">
        <f t="shared" si="177"/>
        <v>12.161080967537334</v>
      </c>
      <c r="I1268" s="10">
        <f t="shared" si="178"/>
        <v>37.00395219327109</v>
      </c>
      <c r="J1268" s="19">
        <f t="shared" si="172"/>
        <v>136.96871135950292</v>
      </c>
      <c r="K1268">
        <f t="shared" si="175"/>
        <v>136.96871135950292</v>
      </c>
      <c r="L1268" s="5">
        <f t="shared" si="179"/>
        <v>0</v>
      </c>
      <c r="O1268" s="12"/>
    </row>
    <row r="1269" spans="2:15" x14ac:dyDescent="0.2">
      <c r="B1269">
        <f t="shared" si="180"/>
        <v>3.6964616883114916</v>
      </c>
      <c r="C1269" s="18">
        <f t="shared" si="176"/>
        <v>0.63614916492690798</v>
      </c>
      <c r="D1269" s="2">
        <f t="shared" si="173"/>
        <v>2.3515010162036636</v>
      </c>
      <c r="E1269" s="18">
        <f t="shared" si="174"/>
        <v>24.854532726946481</v>
      </c>
      <c r="F1269" s="20">
        <f t="shared" si="177"/>
        <v>12.42726636347324</v>
      </c>
      <c r="G1269" s="20">
        <f t="shared" si="177"/>
        <v>12.417256028141825</v>
      </c>
      <c r="H1269" s="20">
        <f t="shared" si="177"/>
        <v>12.162274499595364</v>
      </c>
      <c r="I1269" s="10">
        <f t="shared" si="178"/>
        <v>37.006796891210428</v>
      </c>
      <c r="J1269" s="19">
        <f t="shared" si="172"/>
        <v>136.79420691548415</v>
      </c>
      <c r="K1269">
        <f t="shared" si="175"/>
        <v>136.79420691548415</v>
      </c>
      <c r="L1269" s="5">
        <f t="shared" si="179"/>
        <v>0</v>
      </c>
      <c r="O1269" s="12"/>
    </row>
    <row r="1270" spans="2:15" x14ac:dyDescent="0.2">
      <c r="B1270">
        <f t="shared" si="180"/>
        <v>3.6914616883114917</v>
      </c>
      <c r="C1270" s="18">
        <f t="shared" si="176"/>
        <v>0.63617017999350256</v>
      </c>
      <c r="D1270" s="2">
        <f t="shared" si="173"/>
        <v>2.3483978466922406</v>
      </c>
      <c r="E1270" s="18">
        <f t="shared" si="174"/>
        <v>24.856173329610264</v>
      </c>
      <c r="F1270" s="20">
        <f t="shared" si="177"/>
        <v>12.428086664805134</v>
      </c>
      <c r="G1270" s="20">
        <f t="shared" si="177"/>
        <v>12.418086192989611</v>
      </c>
      <c r="H1270" s="20">
        <f t="shared" si="177"/>
        <v>12.163466556370912</v>
      </c>
      <c r="I1270" s="10">
        <f t="shared" si="178"/>
        <v>37.009639414165655</v>
      </c>
      <c r="J1270" s="19">
        <f t="shared" si="172"/>
        <v>136.61966599561546</v>
      </c>
      <c r="K1270">
        <f t="shared" si="175"/>
        <v>136.61966599561546</v>
      </c>
      <c r="L1270" s="5">
        <f t="shared" si="179"/>
        <v>0</v>
      </c>
      <c r="O1270" s="12"/>
    </row>
    <row r="1271" spans="2:15" x14ac:dyDescent="0.2">
      <c r="B1271">
        <f t="shared" si="180"/>
        <v>3.6864616883114918</v>
      </c>
      <c r="C1271" s="18">
        <f t="shared" si="176"/>
        <v>0.63619117808792902</v>
      </c>
      <c r="D1271" s="2">
        <f t="shared" si="173"/>
        <v>2.3452944044629036</v>
      </c>
      <c r="E1271" s="18">
        <f t="shared" si="174"/>
        <v>24.85781325338732</v>
      </c>
      <c r="F1271" s="20">
        <f t="shared" si="177"/>
        <v>12.428906626693662</v>
      </c>
      <c r="G1271" s="20">
        <f t="shared" si="177"/>
        <v>12.418915998737125</v>
      </c>
      <c r="H1271" s="20">
        <f t="shared" si="177"/>
        <v>12.164657143968238</v>
      </c>
      <c r="I1271" s="10">
        <f t="shared" si="178"/>
        <v>37.012479769399022</v>
      </c>
      <c r="J1271" s="19">
        <f t="shared" si="172"/>
        <v>136.44508865929365</v>
      </c>
      <c r="K1271">
        <f t="shared" si="175"/>
        <v>136.44508865929365</v>
      </c>
      <c r="L1271" s="5">
        <f t="shared" si="179"/>
        <v>0</v>
      </c>
      <c r="O1271" s="12"/>
    </row>
    <row r="1272" spans="2:15" x14ac:dyDescent="0.2">
      <c r="B1272">
        <f t="shared" si="180"/>
        <v>3.6814616883114919</v>
      </c>
      <c r="C1272" s="18">
        <f t="shared" si="176"/>
        <v>0.63621215923757901</v>
      </c>
      <c r="D1272" s="2">
        <f t="shared" si="173"/>
        <v>2.3421906898710771</v>
      </c>
      <c r="E1272" s="18">
        <f t="shared" si="174"/>
        <v>24.859452499373322</v>
      </c>
      <c r="F1272" s="20">
        <f t="shared" si="177"/>
        <v>12.429726249686659</v>
      </c>
      <c r="G1272" s="20">
        <f t="shared" si="177"/>
        <v>12.419745445991611</v>
      </c>
      <c r="H1272" s="20">
        <f t="shared" si="177"/>
        <v>12.165846268451979</v>
      </c>
      <c r="I1272" s="10">
        <f t="shared" si="178"/>
        <v>37.015317964130247</v>
      </c>
      <c r="J1272" s="19">
        <f t="shared" si="172"/>
        <v>136.27047496561363</v>
      </c>
      <c r="K1272">
        <f t="shared" si="175"/>
        <v>136.27047496561363</v>
      </c>
      <c r="L1272" s="5">
        <f t="shared" si="179"/>
        <v>0</v>
      </c>
      <c r="O1272" s="12"/>
    </row>
    <row r="1273" spans="2:15" x14ac:dyDescent="0.2">
      <c r="B1273">
        <f t="shared" si="180"/>
        <v>3.676461688311492</v>
      </c>
      <c r="C1273" s="18">
        <f t="shared" si="176"/>
        <v>0.63623312346977834</v>
      </c>
      <c r="D1273" s="2">
        <f t="shared" si="173"/>
        <v>2.3390867032713953</v>
      </c>
      <c r="E1273" s="18">
        <f t="shared" si="174"/>
        <v>24.861091068661295</v>
      </c>
      <c r="F1273" s="20">
        <f t="shared" si="177"/>
        <v>12.430545534330649</v>
      </c>
      <c r="G1273" s="20">
        <f t="shared" si="177"/>
        <v>12.420574535358751</v>
      </c>
      <c r="H1273" s="20">
        <f t="shared" si="177"/>
        <v>12.167033935847481</v>
      </c>
      <c r="I1273" s="10">
        <f t="shared" si="178"/>
        <v>37.018154005536886</v>
      </c>
      <c r="J1273" s="19">
        <f t="shared" si="172"/>
        <v>136.09582497337095</v>
      </c>
      <c r="K1273">
        <f t="shared" si="175"/>
        <v>136.09582497337095</v>
      </c>
      <c r="L1273" s="5">
        <f t="shared" si="179"/>
        <v>0</v>
      </c>
      <c r="O1273" s="12"/>
    </row>
    <row r="1274" spans="2:15" x14ac:dyDescent="0.2">
      <c r="B1274">
        <f t="shared" si="180"/>
        <v>3.6714616883114921</v>
      </c>
      <c r="C1274" s="18">
        <f t="shared" si="176"/>
        <v>0.63625407081178675</v>
      </c>
      <c r="D1274" s="2">
        <f t="shared" si="173"/>
        <v>2.3359824450177022</v>
      </c>
      <c r="E1274" s="18">
        <f t="shared" si="174"/>
        <v>24.862728962341627</v>
      </c>
      <c r="F1274" s="20">
        <f t="shared" si="177"/>
        <v>12.431364481170815</v>
      </c>
      <c r="G1274" s="20">
        <f t="shared" si="177"/>
        <v>12.421403267442658</v>
      </c>
      <c r="H1274" s="20">
        <f t="shared" si="177"/>
        <v>12.168220152141155</v>
      </c>
      <c r="I1274" s="10">
        <f t="shared" si="178"/>
        <v>37.020987900754626</v>
      </c>
      <c r="J1274" s="19">
        <f t="shared" si="172"/>
        <v>135.92113874106391</v>
      </c>
      <c r="K1274">
        <f t="shared" si="175"/>
        <v>135.92113874106391</v>
      </c>
      <c r="L1274" s="5">
        <f t="shared" si="179"/>
        <v>0</v>
      </c>
      <c r="O1274" s="12"/>
    </row>
    <row r="1275" spans="2:15" x14ac:dyDescent="0.2">
      <c r="B1275">
        <f t="shared" si="180"/>
        <v>3.6664616883114922</v>
      </c>
      <c r="C1275" s="18">
        <f t="shared" si="176"/>
        <v>0.63627500129079784</v>
      </c>
      <c r="D1275" s="2">
        <f t="shared" si="173"/>
        <v>2.3328779154630555</v>
      </c>
      <c r="E1275" s="18">
        <f t="shared" si="174"/>
        <v>24.864366181502074</v>
      </c>
      <c r="F1275" s="20">
        <f t="shared" si="177"/>
        <v>12.432183090751039</v>
      </c>
      <c r="G1275" s="20">
        <f t="shared" si="177"/>
        <v>12.422231642845896</v>
      </c>
      <c r="H1275" s="20">
        <f t="shared" si="177"/>
        <v>12.16940492328081</v>
      </c>
      <c r="I1275" s="10">
        <f t="shared" si="178"/>
        <v>37.023819656877741</v>
      </c>
      <c r="J1275" s="19">
        <f t="shared" si="172"/>
        <v>135.74641632689617</v>
      </c>
      <c r="K1275">
        <f t="shared" si="175"/>
        <v>135.74641632689617</v>
      </c>
      <c r="L1275" s="5">
        <f t="shared" si="179"/>
        <v>0</v>
      </c>
      <c r="O1275" s="12"/>
    </row>
    <row r="1276" spans="2:15" x14ac:dyDescent="0.2">
      <c r="B1276">
        <f t="shared" si="180"/>
        <v>3.6614616883114923</v>
      </c>
      <c r="C1276" s="18">
        <f t="shared" si="176"/>
        <v>0.63629591493394011</v>
      </c>
      <c r="D1276" s="2">
        <f t="shared" si="173"/>
        <v>2.3297731149597301</v>
      </c>
      <c r="E1276" s="18">
        <f t="shared" si="174"/>
        <v>24.866002727227766</v>
      </c>
      <c r="F1276" s="20">
        <f t="shared" si="177"/>
        <v>12.433001363613885</v>
      </c>
      <c r="G1276" s="20">
        <f t="shared" si="177"/>
        <v>12.423059662169472</v>
      </c>
      <c r="H1276" s="20">
        <f t="shared" si="177"/>
        <v>12.170588255176</v>
      </c>
      <c r="I1276" s="10">
        <f t="shared" si="178"/>
        <v>37.026649280959354</v>
      </c>
      <c r="J1276" s="19">
        <f t="shared" si="172"/>
        <v>135.57165778877894</v>
      </c>
      <c r="K1276">
        <f t="shared" si="175"/>
        <v>135.57165778877894</v>
      </c>
      <c r="L1276" s="5">
        <f t="shared" si="179"/>
        <v>0</v>
      </c>
      <c r="O1276" s="12"/>
    </row>
    <row r="1277" spans="2:15" x14ac:dyDescent="0.2">
      <c r="B1277">
        <f t="shared" si="180"/>
        <v>3.6564616883114924</v>
      </c>
      <c r="C1277" s="18">
        <f t="shared" si="176"/>
        <v>0.63631681176827637</v>
      </c>
      <c r="D1277" s="2">
        <f t="shared" si="173"/>
        <v>2.3266680438592178</v>
      </c>
      <c r="E1277" s="18">
        <f t="shared" si="174"/>
        <v>24.867638600601218</v>
      </c>
      <c r="F1277" s="20">
        <f t="shared" si="177"/>
        <v>12.433819300300609</v>
      </c>
      <c r="G1277" s="20">
        <f t="shared" si="177"/>
        <v>12.423887326012855</v>
      </c>
      <c r="H1277" s="20">
        <f t="shared" si="177"/>
        <v>12.171770153698347</v>
      </c>
      <c r="I1277" s="10">
        <f t="shared" si="178"/>
        <v>37.029476780011812</v>
      </c>
      <c r="J1277" s="19">
        <f t="shared" si="172"/>
        <v>135.3968631843332</v>
      </c>
      <c r="K1277">
        <f t="shared" si="175"/>
        <v>135.3968631843332</v>
      </c>
      <c r="L1277" s="5">
        <f t="shared" si="179"/>
        <v>0</v>
      </c>
      <c r="O1277" s="12"/>
    </row>
    <row r="1278" spans="2:15" x14ac:dyDescent="0.2">
      <c r="B1278">
        <f t="shared" si="180"/>
        <v>3.6514616883114925</v>
      </c>
      <c r="C1278" s="18">
        <f t="shared" si="176"/>
        <v>0.63633769182080391</v>
      </c>
      <c r="D1278" s="2">
        <f t="shared" si="173"/>
        <v>2.323562702512231</v>
      </c>
      <c r="E1278" s="18">
        <f t="shared" si="174"/>
        <v>24.869273802702317</v>
      </c>
      <c r="F1278" s="20">
        <f t="shared" si="177"/>
        <v>12.434636901351158</v>
      </c>
      <c r="G1278" s="20">
        <f t="shared" si="177"/>
        <v>12.424714634973963</v>
      </c>
      <c r="H1278" s="20">
        <f t="shared" si="177"/>
        <v>12.172950624681874</v>
      </c>
      <c r="I1278" s="10">
        <f t="shared" si="178"/>
        <v>37.032302161006996</v>
      </c>
      <c r="J1278" s="19">
        <f t="shared" si="172"/>
        <v>135.22203257089194</v>
      </c>
      <c r="K1278">
        <f t="shared" si="175"/>
        <v>135.22203257089194</v>
      </c>
      <c r="L1278" s="5">
        <f t="shared" si="179"/>
        <v>0</v>
      </c>
      <c r="O1278" s="12"/>
    </row>
    <row r="1279" spans="2:15" x14ac:dyDescent="0.2">
      <c r="B1279">
        <f t="shared" si="180"/>
        <v>3.6464616883114926</v>
      </c>
      <c r="C1279" s="18">
        <f t="shared" si="176"/>
        <v>0.63635855511845552</v>
      </c>
      <c r="D1279" s="2">
        <f t="shared" si="173"/>
        <v>2.3204570912687053</v>
      </c>
      <c r="E1279" s="18">
        <f t="shared" si="174"/>
        <v>24.870908334608384</v>
      </c>
      <c r="F1279" s="20">
        <f t="shared" si="177"/>
        <v>12.435454167304192</v>
      </c>
      <c r="G1279" s="20">
        <f t="shared" si="177"/>
        <v>12.425541589649194</v>
      </c>
      <c r="H1279" s="20">
        <f t="shared" si="177"/>
        <v>12.174129673923343</v>
      </c>
      <c r="I1279" s="10">
        <f t="shared" si="178"/>
        <v>37.035125430876732</v>
      </c>
      <c r="J1279" s="19">
        <f t="shared" si="172"/>
        <v>135.04716600550267</v>
      </c>
      <c r="K1279">
        <f t="shared" si="175"/>
        <v>135.04716600550267</v>
      </c>
      <c r="L1279" s="5">
        <f t="shared" si="179"/>
        <v>0</v>
      </c>
      <c r="O1279" s="12"/>
    </row>
    <row r="1280" spans="2:15" x14ac:dyDescent="0.2">
      <c r="B1280">
        <f t="shared" si="180"/>
        <v>3.6414616883114928</v>
      </c>
      <c r="C1280" s="18">
        <f t="shared" si="176"/>
        <v>0.63637940168809903</v>
      </c>
      <c r="D1280" s="2">
        <f t="shared" si="173"/>
        <v>2.3173512104778027</v>
      </c>
      <c r="E1280" s="18">
        <f t="shared" si="174"/>
        <v>24.872542197394122</v>
      </c>
      <c r="F1280" s="20">
        <f t="shared" si="177"/>
        <v>12.436271098697063</v>
      </c>
      <c r="G1280" s="20">
        <f t="shared" si="177"/>
        <v>12.426368190633408</v>
      </c>
      <c r="H1280" s="20">
        <f t="shared" si="177"/>
        <v>12.175307307182553</v>
      </c>
      <c r="I1280" s="10">
        <f t="shared" si="178"/>
        <v>37.037946596513024</v>
      </c>
      <c r="J1280" s="19">
        <f t="shared" si="172"/>
        <v>134.87226354492921</v>
      </c>
      <c r="K1280">
        <f t="shared" si="175"/>
        <v>134.87226354492921</v>
      </c>
      <c r="L1280" s="5">
        <f t="shared" si="179"/>
        <v>0</v>
      </c>
      <c r="O1280" s="12"/>
    </row>
    <row r="1281" spans="2:15" x14ac:dyDescent="0.2">
      <c r="B1281">
        <f t="shared" si="180"/>
        <v>3.6364616883114929</v>
      </c>
      <c r="C1281" s="18">
        <f t="shared" si="176"/>
        <v>0.6364002315565378</v>
      </c>
      <c r="D1281" s="2">
        <f t="shared" si="173"/>
        <v>2.3142450604879126</v>
      </c>
      <c r="E1281" s="18">
        <f t="shared" si="174"/>
        <v>24.874175392131672</v>
      </c>
      <c r="F1281" s="20">
        <f t="shared" si="177"/>
        <v>12.437087696065836</v>
      </c>
      <c r="G1281" s="20">
        <f t="shared" si="177"/>
        <v>12.42719443851994</v>
      </c>
      <c r="H1281" s="20">
        <f t="shared" si="177"/>
        <v>12.176483530182692</v>
      </c>
      <c r="I1281" s="10">
        <f t="shared" si="178"/>
        <v>37.040765664768472</v>
      </c>
      <c r="J1281" s="19">
        <f t="shared" si="172"/>
        <v>134.69732524565433</v>
      </c>
      <c r="K1281">
        <f t="shared" si="175"/>
        <v>134.69732524565433</v>
      </c>
      <c r="L1281" s="5">
        <f t="shared" si="179"/>
        <v>0</v>
      </c>
      <c r="O1281" s="12"/>
    </row>
    <row r="1282" spans="2:15" x14ac:dyDescent="0.2">
      <c r="B1282">
        <f t="shared" si="180"/>
        <v>3.631461688311493</v>
      </c>
      <c r="C1282" s="18">
        <f t="shared" si="176"/>
        <v>0.63642104475051042</v>
      </c>
      <c r="D1282" s="2">
        <f t="shared" si="173"/>
        <v>2.3111386416466528</v>
      </c>
      <c r="E1282" s="18">
        <f t="shared" si="174"/>
        <v>24.875807919890576</v>
      </c>
      <c r="F1282" s="20">
        <f t="shared" si="177"/>
        <v>12.43790395994529</v>
      </c>
      <c r="G1282" s="20">
        <f t="shared" si="177"/>
        <v>12.428020333900612</v>
      </c>
      <c r="H1282" s="20">
        <f t="shared" si="177"/>
        <v>12.177658348610613</v>
      </c>
      <c r="I1282" s="10">
        <f t="shared" si="178"/>
        <v>37.043582642456514</v>
      </c>
      <c r="J1282" s="19">
        <f t="shared" si="172"/>
        <v>134.52235116388144</v>
      </c>
      <c r="K1282">
        <f t="shared" si="175"/>
        <v>134.52235116388144</v>
      </c>
      <c r="L1282" s="5">
        <f t="shared" si="179"/>
        <v>0</v>
      </c>
      <c r="O1282" s="12"/>
    </row>
    <row r="1283" spans="2:15" x14ac:dyDescent="0.2">
      <c r="B1283">
        <f t="shared" si="180"/>
        <v>3.6264616883114931</v>
      </c>
      <c r="C1283" s="18">
        <f t="shared" si="176"/>
        <v>0.6364418412966919</v>
      </c>
      <c r="D1283" s="2">
        <f t="shared" si="173"/>
        <v>2.3080319543008767</v>
      </c>
      <c r="E1283" s="18">
        <f t="shared" si="174"/>
        <v>24.877439781737838</v>
      </c>
      <c r="F1283" s="20">
        <f t="shared" si="177"/>
        <v>12.438719890868921</v>
      </c>
      <c r="G1283" s="20">
        <f t="shared" si="177"/>
        <v>12.428845877365733</v>
      </c>
      <c r="H1283" s="20">
        <f t="shared" si="177"/>
        <v>12.178831768117188</v>
      </c>
      <c r="I1283" s="10">
        <f t="shared" si="178"/>
        <v>37.046397536351847</v>
      </c>
      <c r="J1283" s="19">
        <f t="shared" si="172"/>
        <v>134.34734135553725</v>
      </c>
      <c r="K1283">
        <f t="shared" si="175"/>
        <v>134.34734135553725</v>
      </c>
      <c r="L1283" s="5">
        <f t="shared" si="179"/>
        <v>0</v>
      </c>
      <c r="O1283" s="12"/>
    </row>
    <row r="1284" spans="2:15" x14ac:dyDescent="0.2">
      <c r="B1284">
        <f t="shared" si="180"/>
        <v>3.6214616883114932</v>
      </c>
      <c r="C1284" s="18">
        <f t="shared" si="176"/>
        <v>0.63646262122169295</v>
      </c>
      <c r="D1284" s="2">
        <f t="shared" si="173"/>
        <v>2.3049249987966705</v>
      </c>
      <c r="E1284" s="18">
        <f t="shared" si="174"/>
        <v>24.879070978737879</v>
      </c>
      <c r="F1284" s="20">
        <f t="shared" si="177"/>
        <v>12.439535489368938</v>
      </c>
      <c r="G1284" s="20">
        <f t="shared" si="177"/>
        <v>12.429671069504096</v>
      </c>
      <c r="H1284" s="20">
        <f t="shared" si="177"/>
        <v>12.180003794317585</v>
      </c>
      <c r="I1284" s="10">
        <f t="shared" si="178"/>
        <v>37.049210353190617</v>
      </c>
      <c r="J1284" s="19">
        <f t="shared" si="172"/>
        <v>134.17229587627335</v>
      </c>
      <c r="K1284">
        <f t="shared" si="175"/>
        <v>134.17229587627335</v>
      </c>
      <c r="L1284" s="5">
        <f t="shared" si="179"/>
        <v>0</v>
      </c>
      <c r="O1284" s="12"/>
    </row>
    <row r="1285" spans="2:15" x14ac:dyDescent="0.2">
      <c r="B1285">
        <f t="shared" si="180"/>
        <v>3.6164616883114933</v>
      </c>
      <c r="C1285" s="18">
        <f t="shared" si="176"/>
        <v>0.63648338455206033</v>
      </c>
      <c r="D1285" s="2">
        <f t="shared" si="173"/>
        <v>2.3018177754793574</v>
      </c>
      <c r="E1285" s="18">
        <f t="shared" si="174"/>
        <v>24.880701511952573</v>
      </c>
      <c r="F1285" s="20">
        <f t="shared" si="177"/>
        <v>12.440350755976286</v>
      </c>
      <c r="G1285" s="20">
        <f t="shared" si="177"/>
        <v>12.430495910903002</v>
      </c>
      <c r="H1285" s="20">
        <f t="shared" si="177"/>
        <v>12.18117443279159</v>
      </c>
      <c r="I1285" s="10">
        <f t="shared" si="178"/>
        <v>37.052021099670881</v>
      </c>
      <c r="J1285" s="19">
        <f t="shared" si="172"/>
        <v>133.99721478146881</v>
      </c>
      <c r="K1285">
        <f t="shared" si="175"/>
        <v>133.99721478146881</v>
      </c>
      <c r="L1285" s="5">
        <f t="shared" si="179"/>
        <v>0</v>
      </c>
      <c r="O1285" s="12"/>
    </row>
    <row r="1286" spans="2:15" x14ac:dyDescent="0.2">
      <c r="B1286">
        <f t="shared" si="180"/>
        <v>3.6114616883114934</v>
      </c>
      <c r="C1286" s="18">
        <f t="shared" si="176"/>
        <v>0.63650413131427774</v>
      </c>
      <c r="D1286" s="2">
        <f t="shared" si="173"/>
        <v>2.2987102846935019</v>
      </c>
      <c r="E1286" s="18">
        <f t="shared" si="174"/>
        <v>24.882331382441269</v>
      </c>
      <c r="F1286" s="20">
        <f t="shared" si="177"/>
        <v>12.441165691220634</v>
      </c>
      <c r="G1286" s="20">
        <f t="shared" si="177"/>
        <v>12.431320402148248</v>
      </c>
      <c r="H1286" s="20">
        <f t="shared" si="177"/>
        <v>12.182343689083904</v>
      </c>
      <c r="I1286" s="10">
        <f t="shared" si="178"/>
        <v>37.054829782452785</v>
      </c>
      <c r="J1286" s="19">
        <f t="shared" si="172"/>
        <v>133.82209812623194</v>
      </c>
      <c r="K1286">
        <f t="shared" si="175"/>
        <v>133.82209812623194</v>
      </c>
      <c r="L1286" s="5">
        <f t="shared" si="179"/>
        <v>0</v>
      </c>
      <c r="O1286" s="12"/>
    </row>
    <row r="1287" spans="2:15" x14ac:dyDescent="0.2">
      <c r="B1287">
        <f t="shared" si="180"/>
        <v>3.6064616883114935</v>
      </c>
      <c r="C1287" s="18">
        <f t="shared" si="176"/>
        <v>0.63652486153476528</v>
      </c>
      <c r="D1287" s="2">
        <f t="shared" si="173"/>
        <v>2.2956025267829094</v>
      </c>
      <c r="E1287" s="18">
        <f t="shared" si="174"/>
        <v>24.883960591260774</v>
      </c>
      <c r="F1287" s="20">
        <f t="shared" si="177"/>
        <v>12.441980295630387</v>
      </c>
      <c r="G1287" s="20">
        <f t="shared" si="177"/>
        <v>12.432144543824144</v>
      </c>
      <c r="H1287" s="20">
        <f t="shared" si="177"/>
        <v>12.183511568704448</v>
      </c>
      <c r="I1287" s="10">
        <f t="shared" si="178"/>
        <v>37.057636408158977</v>
      </c>
      <c r="J1287" s="19">
        <f t="shared" si="172"/>
        <v>133.64694596540249</v>
      </c>
      <c r="K1287">
        <f t="shared" si="175"/>
        <v>133.64694596540249</v>
      </c>
      <c r="L1287" s="5">
        <f t="shared" si="179"/>
        <v>0</v>
      </c>
      <c r="O1287" s="12"/>
    </row>
    <row r="1288" spans="2:15" x14ac:dyDescent="0.2">
      <c r="B1288">
        <f t="shared" si="180"/>
        <v>3.6014616883114936</v>
      </c>
      <c r="C1288" s="18">
        <f t="shared" si="176"/>
        <v>0.63654557523987987</v>
      </c>
      <c r="D1288" s="2">
        <f t="shared" si="173"/>
        <v>2.2924945020906287</v>
      </c>
      <c r="E1288" s="18">
        <f t="shared" si="174"/>
        <v>24.885589139465356</v>
      </c>
      <c r="F1288" s="20">
        <f t="shared" si="177"/>
        <v>12.442794569732678</v>
      </c>
      <c r="G1288" s="20">
        <f t="shared" si="177"/>
        <v>12.432968336513506</v>
      </c>
      <c r="H1288" s="20">
        <f t="shared" si="177"/>
        <v>12.184678077128645</v>
      </c>
      <c r="I1288" s="10">
        <f t="shared" si="178"/>
        <v>37.060440983374832</v>
      </c>
      <c r="J1288" s="19">
        <f t="shared" si="172"/>
        <v>133.47175835355358</v>
      </c>
      <c r="K1288">
        <f t="shared" si="175"/>
        <v>133.47175835355358</v>
      </c>
      <c r="L1288" s="5">
        <f t="shared" si="179"/>
        <v>0</v>
      </c>
      <c r="O1288" s="12"/>
    </row>
    <row r="1289" spans="2:15" x14ac:dyDescent="0.2">
      <c r="B1289">
        <f t="shared" si="180"/>
        <v>3.5964616883114937</v>
      </c>
      <c r="C1289" s="18">
        <f t="shared" si="176"/>
        <v>0.63656627245591546</v>
      </c>
      <c r="D1289" s="2">
        <f t="shared" si="173"/>
        <v>2.289386210958956</v>
      </c>
      <c r="E1289" s="18">
        <f t="shared" si="174"/>
        <v>24.887217028106782</v>
      </c>
      <c r="F1289" s="20">
        <f t="shared" si="177"/>
        <v>12.443608514053389</v>
      </c>
      <c r="G1289" s="20">
        <f t="shared" si="177"/>
        <v>12.433791780797673</v>
      </c>
      <c r="H1289" s="20">
        <f t="shared" si="177"/>
        <v>12.18584321979773</v>
      </c>
      <c r="I1289" s="10">
        <f t="shared" si="178"/>
        <v>37.063243514648796</v>
      </c>
      <c r="J1289" s="19">
        <f t="shared" si="172"/>
        <v>133.29653534499383</v>
      </c>
      <c r="K1289">
        <f t="shared" si="175"/>
        <v>133.29653534499383</v>
      </c>
      <c r="L1289" s="5">
        <f t="shared" si="179"/>
        <v>0</v>
      </c>
      <c r="O1289" s="12"/>
    </row>
    <row r="1290" spans="2:15" x14ac:dyDescent="0.2">
      <c r="B1290">
        <f t="shared" si="180"/>
        <v>3.5914616883114938</v>
      </c>
      <c r="C1290" s="18">
        <f t="shared" si="176"/>
        <v>0.6365869532091033</v>
      </c>
      <c r="D1290" s="2">
        <f t="shared" si="173"/>
        <v>2.286277653729436</v>
      </c>
      <c r="E1290" s="18">
        <f t="shared" si="174"/>
        <v>24.888844258234293</v>
      </c>
      <c r="F1290" s="20">
        <f t="shared" si="177"/>
        <v>12.444422129117147</v>
      </c>
      <c r="G1290" s="20">
        <f t="shared" si="177"/>
        <v>12.434614877256505</v>
      </c>
      <c r="H1290" s="20">
        <f t="shared" si="177"/>
        <v>12.18700700211903</v>
      </c>
      <c r="I1290" s="10">
        <f t="shared" si="178"/>
        <v>37.066044008492682</v>
      </c>
      <c r="J1290" s="19">
        <f t="shared" si="172"/>
        <v>133.12127699376927</v>
      </c>
      <c r="K1290">
        <f t="shared" si="175"/>
        <v>133.12127699376927</v>
      </c>
      <c r="L1290" s="5">
        <f t="shared" si="179"/>
        <v>0</v>
      </c>
      <c r="O1290" s="12"/>
    </row>
    <row r="1291" spans="2:15" x14ac:dyDescent="0.2">
      <c r="B1291">
        <f t="shared" si="180"/>
        <v>3.5864616883114939</v>
      </c>
      <c r="C1291" s="18">
        <f t="shared" si="176"/>
        <v>0.63660761752561235</v>
      </c>
      <c r="D1291" s="2">
        <f t="shared" si="173"/>
        <v>2.2831688307428655</v>
      </c>
      <c r="E1291" s="18">
        <f t="shared" si="174"/>
        <v>24.890470830894653</v>
      </c>
      <c r="F1291" s="20">
        <f t="shared" si="177"/>
        <v>12.445235415447328</v>
      </c>
      <c r="G1291" s="20">
        <f t="shared" si="177"/>
        <v>12.435437626468399</v>
      </c>
      <c r="H1291" s="20">
        <f t="shared" si="177"/>
        <v>12.188169429466248</v>
      </c>
      <c r="I1291" s="10">
        <f t="shared" si="178"/>
        <v>37.068842471381977</v>
      </c>
      <c r="J1291" s="19">
        <f t="shared" si="172"/>
        <v>132.94598335366541</v>
      </c>
      <c r="K1291">
        <f t="shared" si="175"/>
        <v>132.94598335366541</v>
      </c>
      <c r="L1291" s="5">
        <f t="shared" si="179"/>
        <v>0</v>
      </c>
      <c r="O1291" s="12"/>
    </row>
    <row r="1292" spans="2:15" x14ac:dyDescent="0.2">
      <c r="B1292">
        <f t="shared" si="180"/>
        <v>3.581461688311494</v>
      </c>
      <c r="C1292" s="18">
        <f t="shared" si="176"/>
        <v>0.63662826543154893</v>
      </c>
      <c r="D1292" s="2">
        <f t="shared" si="173"/>
        <v>2.2800597423392932</v>
      </c>
      <c r="E1292" s="18">
        <f t="shared" si="174"/>
        <v>24.892096747132118</v>
      </c>
      <c r="F1292" s="20">
        <f t="shared" si="177"/>
        <v>12.446048373566057</v>
      </c>
      <c r="G1292" s="20">
        <f t="shared" si="177"/>
        <v>12.436260029010271</v>
      </c>
      <c r="H1292" s="20">
        <f t="shared" si="177"/>
        <v>12.189330507179752</v>
      </c>
      <c r="I1292" s="10">
        <f t="shared" si="178"/>
        <v>37.071638909756082</v>
      </c>
      <c r="J1292" s="19">
        <f t="shared" si="172"/>
        <v>132.77065447820908</v>
      </c>
      <c r="K1292">
        <f t="shared" si="175"/>
        <v>132.77065447820908</v>
      </c>
      <c r="L1292" s="5">
        <f t="shared" si="179"/>
        <v>0</v>
      </c>
      <c r="O1292" s="12"/>
    </row>
    <row r="1293" spans="2:15" x14ac:dyDescent="0.2">
      <c r="B1293">
        <f t="shared" si="180"/>
        <v>3.5764616883114941</v>
      </c>
      <c r="C1293" s="18">
        <f t="shared" si="176"/>
        <v>0.63664889695295701</v>
      </c>
      <c r="D1293" s="2">
        <f t="shared" si="173"/>
        <v>2.2769503888580229</v>
      </c>
      <c r="E1293" s="18">
        <f t="shared" si="174"/>
        <v>24.89372200798844</v>
      </c>
      <c r="F1293" s="20">
        <f t="shared" si="177"/>
        <v>12.446861003994222</v>
      </c>
      <c r="G1293" s="20">
        <f t="shared" si="177"/>
        <v>12.437082085457588</v>
      </c>
      <c r="H1293" s="20">
        <f t="shared" si="177"/>
        <v>12.190490240566859</v>
      </c>
      <c r="I1293" s="10">
        <f t="shared" si="178"/>
        <v>37.074433330018671</v>
      </c>
      <c r="J1293" s="19">
        <f t="shared" si="172"/>
        <v>132.59529042067049</v>
      </c>
      <c r="K1293">
        <f t="shared" si="175"/>
        <v>132.59529042067049</v>
      </c>
      <c r="L1293" s="5">
        <f t="shared" si="179"/>
        <v>0</v>
      </c>
      <c r="O1293" s="12"/>
    </row>
    <row r="1294" spans="2:15" x14ac:dyDescent="0.2">
      <c r="B1294">
        <f t="shared" si="180"/>
        <v>3.5714616883114942</v>
      </c>
      <c r="C1294" s="18">
        <f t="shared" si="176"/>
        <v>0.63666951211581935</v>
      </c>
      <c r="D1294" s="2">
        <f t="shared" si="173"/>
        <v>2.2738407706376194</v>
      </c>
      <c r="E1294" s="18">
        <f t="shared" si="174"/>
        <v>24.895346614502934</v>
      </c>
      <c r="F1294" s="20">
        <f t="shared" si="177"/>
        <v>12.447673307251467</v>
      </c>
      <c r="G1294" s="20">
        <f t="shared" si="177"/>
        <v>12.437903796384354</v>
      </c>
      <c r="H1294" s="20">
        <f t="shared" si="177"/>
        <v>12.191648634902105</v>
      </c>
      <c r="I1294" s="10">
        <f t="shared" si="178"/>
        <v>37.077225738537926</v>
      </c>
      <c r="J1294" s="19">
        <f t="shared" si="172"/>
        <v>132.41989123406506</v>
      </c>
      <c r="K1294">
        <f t="shared" si="175"/>
        <v>132.41989123406506</v>
      </c>
      <c r="L1294" s="5">
        <f t="shared" si="179"/>
        <v>0</v>
      </c>
      <c r="O1294" s="12"/>
    </row>
    <row r="1295" spans="2:15" x14ac:dyDescent="0.2">
      <c r="B1295">
        <f t="shared" si="180"/>
        <v>3.5664616883114943</v>
      </c>
      <c r="C1295" s="18">
        <f t="shared" si="176"/>
        <v>0.63669011094605599</v>
      </c>
      <c r="D1295" s="2">
        <f t="shared" si="173"/>
        <v>2.2707308880159034</v>
      </c>
      <c r="E1295" s="18">
        <f t="shared" si="174"/>
        <v>24.896970567712401</v>
      </c>
      <c r="F1295" s="20">
        <f t="shared" si="177"/>
        <v>12.448485283856199</v>
      </c>
      <c r="G1295" s="20">
        <f t="shared" si="177"/>
        <v>12.43872516236312</v>
      </c>
      <c r="H1295" s="20">
        <f t="shared" si="177"/>
        <v>12.192805695427513</v>
      </c>
      <c r="I1295" s="10">
        <f t="shared" si="178"/>
        <v>37.080016141646837</v>
      </c>
      <c r="J1295" s="19">
        <f t="shared" si="172"/>
        <v>132.24445697115524</v>
      </c>
      <c r="K1295">
        <f t="shared" si="175"/>
        <v>132.24445697115524</v>
      </c>
      <c r="L1295" s="5">
        <f t="shared" si="179"/>
        <v>0</v>
      </c>
      <c r="O1295" s="12"/>
    </row>
    <row r="1296" spans="2:15" x14ac:dyDescent="0.2">
      <c r="B1296">
        <f t="shared" si="180"/>
        <v>3.5614616883114945</v>
      </c>
      <c r="C1296" s="18">
        <f t="shared" si="176"/>
        <v>0.63671069346952625</v>
      </c>
      <c r="D1296" s="2">
        <f t="shared" si="173"/>
        <v>2.2676207413299614</v>
      </c>
      <c r="E1296" s="18">
        <f t="shared" si="174"/>
        <v>24.898593868651208</v>
      </c>
      <c r="F1296" s="20">
        <f t="shared" si="177"/>
        <v>12.449296934325606</v>
      </c>
      <c r="G1296" s="20">
        <f t="shared" si="177"/>
        <v>12.439546183965001</v>
      </c>
      <c r="H1296" s="20">
        <f t="shared" si="177"/>
        <v>12.193961427352894</v>
      </c>
      <c r="I1296" s="10">
        <f t="shared" si="178"/>
        <v>37.082804545643505</v>
      </c>
      <c r="J1296" s="19">
        <f t="shared" si="172"/>
        <v>132.06898768445268</v>
      </c>
      <c r="K1296">
        <f t="shared" si="175"/>
        <v>132.06898768445268</v>
      </c>
      <c r="L1296" s="5">
        <f t="shared" si="179"/>
        <v>0</v>
      </c>
      <c r="O1296" s="12"/>
    </row>
    <row r="1297" spans="2:15" x14ac:dyDescent="0.2">
      <c r="B1297">
        <f t="shared" si="180"/>
        <v>3.5564616883114946</v>
      </c>
      <c r="C1297" s="18">
        <f t="shared" si="176"/>
        <v>0.6367312597120276</v>
      </c>
      <c r="D1297" s="2">
        <f t="shared" si="173"/>
        <v>2.2645103309161425</v>
      </c>
      <c r="E1297" s="18">
        <f t="shared" si="174"/>
        <v>24.900216518351264</v>
      </c>
      <c r="F1297" s="20">
        <f t="shared" si="177"/>
        <v>12.45010825917563</v>
      </c>
      <c r="G1297" s="20">
        <f t="shared" si="177"/>
        <v>12.440366861759658</v>
      </c>
      <c r="H1297" s="20">
        <f t="shared" si="177"/>
        <v>12.195115835856074</v>
      </c>
      <c r="I1297" s="10">
        <f t="shared" si="178"/>
        <v>37.085590956791364</v>
      </c>
      <c r="J1297" s="19">
        <f t="shared" si="172"/>
        <v>131.89348342621972</v>
      </c>
      <c r="K1297">
        <f t="shared" si="175"/>
        <v>131.89348342621972</v>
      </c>
      <c r="L1297" s="5">
        <f t="shared" si="179"/>
        <v>0</v>
      </c>
      <c r="O1297" s="12"/>
    </row>
    <row r="1298" spans="2:15" x14ac:dyDescent="0.2">
      <c r="B1298">
        <f t="shared" si="180"/>
        <v>3.5514616883114947</v>
      </c>
      <c r="C1298" s="18">
        <f t="shared" si="176"/>
        <v>0.63675180969929646</v>
      </c>
      <c r="D1298" s="2">
        <f t="shared" si="173"/>
        <v>2.2613996571100627</v>
      </c>
      <c r="E1298" s="18">
        <f t="shared" si="174"/>
        <v>24.90183851784202</v>
      </c>
      <c r="F1298" s="20">
        <f t="shared" si="177"/>
        <v>12.45091925892101</v>
      </c>
      <c r="G1298" s="20">
        <f t="shared" si="177"/>
        <v>12.441187196315326</v>
      </c>
      <c r="H1298" s="20">
        <f t="shared" si="177"/>
        <v>12.196268926083196</v>
      </c>
      <c r="I1298" s="10">
        <f t="shared" si="178"/>
        <v>37.088375381319537</v>
      </c>
      <c r="J1298" s="19">
        <f t="shared" si="172"/>
        <v>131.71794424847155</v>
      </c>
      <c r="K1298">
        <f t="shared" si="175"/>
        <v>131.71794424847155</v>
      </c>
      <c r="L1298" s="5">
        <f t="shared" si="179"/>
        <v>0</v>
      </c>
      <c r="O1298" s="12"/>
    </row>
    <row r="1299" spans="2:15" x14ac:dyDescent="0.2">
      <c r="B1299">
        <f t="shared" si="180"/>
        <v>3.5464616883114948</v>
      </c>
      <c r="C1299" s="18">
        <f t="shared" si="176"/>
        <v>0.63677234345700828</v>
      </c>
      <c r="D1299" s="2">
        <f t="shared" si="173"/>
        <v>2.2582887202466084</v>
      </c>
      <c r="E1299" s="18">
        <f t="shared" si="174"/>
        <v>24.903459868150492</v>
      </c>
      <c r="F1299" s="20">
        <f t="shared" si="177"/>
        <v>12.451729934075246</v>
      </c>
      <c r="G1299" s="20">
        <f t="shared" si="177"/>
        <v>12.442007188198799</v>
      </c>
      <c r="H1299" s="20">
        <f t="shared" si="177"/>
        <v>12.197420703148964</v>
      </c>
      <c r="I1299" s="10">
        <f t="shared" si="178"/>
        <v>37.091157825423011</v>
      </c>
      <c r="J1299" s="19">
        <f t="shared" ref="J1299:J1362" si="181">B1299*I1299</f>
        <v>131.54237020297779</v>
      </c>
      <c r="K1299">
        <f t="shared" si="175"/>
        <v>131.54237020297779</v>
      </c>
      <c r="L1299" s="5">
        <f t="shared" si="179"/>
        <v>0</v>
      </c>
      <c r="O1299" s="12"/>
    </row>
    <row r="1300" spans="2:15" x14ac:dyDescent="0.2">
      <c r="B1300">
        <f t="shared" si="180"/>
        <v>3.5414616883114949</v>
      </c>
      <c r="C1300" s="18">
        <f t="shared" si="176"/>
        <v>0.63679286101077792</v>
      </c>
      <c r="D1300" s="2">
        <f t="shared" ref="D1300:D1363" si="182">B1300*C1300</f>
        <v>2.2551775206599367</v>
      </c>
      <c r="E1300" s="18">
        <f t="shared" ref="E1300:E1363" si="183">$E$15*(C1300-(B1300*$C$12))</f>
        <v>24.90508057030128</v>
      </c>
      <c r="F1300" s="20">
        <f t="shared" si="177"/>
        <v>12.45254028515064</v>
      </c>
      <c r="G1300" s="20">
        <f t="shared" si="177"/>
        <v>12.442826837975455</v>
      </c>
      <c r="H1300" s="20">
        <f t="shared" si="177"/>
        <v>12.198571172136914</v>
      </c>
      <c r="I1300" s="10">
        <f t="shared" si="178"/>
        <v>37.093938295263008</v>
      </c>
      <c r="J1300" s="19">
        <f t="shared" si="181"/>
        <v>131.36676134126455</v>
      </c>
      <c r="K1300">
        <f t="shared" ref="K1300:K1363" si="184">IF(I1300&gt;$L$15,J1300,0)</f>
        <v>131.36676134126455</v>
      </c>
      <c r="L1300" s="5">
        <f t="shared" si="179"/>
        <v>0</v>
      </c>
      <c r="O1300" s="12"/>
    </row>
    <row r="1301" spans="2:15" x14ac:dyDescent="0.2">
      <c r="B1301">
        <f t="shared" si="180"/>
        <v>3.536461688311495</v>
      </c>
      <c r="C1301" s="18">
        <f t="shared" ref="C1301:C1364" si="185">$C$10*LN((-B1301+$C$5)/$C$11)</f>
        <v>0.63681336238615927</v>
      </c>
      <c r="D1301" s="2">
        <f t="shared" si="182"/>
        <v>2.2520660586834769</v>
      </c>
      <c r="E1301" s="18">
        <f t="shared" si="183"/>
        <v>24.906700625316532</v>
      </c>
      <c r="F1301" s="20">
        <f t="shared" ref="F1301:H1364" si="186">IF($B1301&lt;F$17,(F$12*$C$10*LN((-$B1301+F$17)/$C$11))+(($E$14-F$12)*$C$10*LN((-$B1301+$C$5)/$C$11))-$C$12*$E$14*$B1301,-$C$13)</f>
        <v>12.453350312658266</v>
      </c>
      <c r="G1301" s="20">
        <f t="shared" si="186"/>
        <v>12.443646146209236</v>
      </c>
      <c r="H1301" s="20">
        <f t="shared" si="186"/>
        <v>12.199720338099658</v>
      </c>
      <c r="I1301" s="10">
        <f t="shared" ref="I1301:I1364" si="187">F1301+G1301+H1301</f>
        <v>37.096716796967158</v>
      </c>
      <c r="J1301" s="19">
        <f t="shared" si="181"/>
        <v>131.19111771461587</v>
      </c>
      <c r="K1301">
        <f t="shared" si="184"/>
        <v>131.19111771461587</v>
      </c>
      <c r="L1301" s="5">
        <f t="shared" ref="L1301:L1364" si="188">IF(I1301&lt;$L$15,J1301,0)</f>
        <v>0</v>
      </c>
      <c r="O1301" s="12"/>
    </row>
    <row r="1302" spans="2:15" x14ac:dyDescent="0.2">
      <c r="B1302">
        <f t="shared" si="180"/>
        <v>3.5314616883114951</v>
      </c>
      <c r="C1302" s="18">
        <f t="shared" si="185"/>
        <v>0.63683384760864614</v>
      </c>
      <c r="D1302" s="2">
        <f t="shared" si="182"/>
        <v>2.2489543346499348</v>
      </c>
      <c r="E1302" s="18">
        <f t="shared" si="183"/>
        <v>24.908320034216004</v>
      </c>
      <c r="F1302" s="20">
        <f t="shared" si="186"/>
        <v>12.454160017108004</v>
      </c>
      <c r="G1302" s="20">
        <f t="shared" si="186"/>
        <v>12.444465113462686</v>
      </c>
      <c r="H1302" s="20">
        <f t="shared" si="186"/>
        <v>12.20086820605915</v>
      </c>
      <c r="I1302" s="10">
        <f t="shared" si="187"/>
        <v>37.099493336629841</v>
      </c>
      <c r="J1302" s="19">
        <f t="shared" si="181"/>
        <v>131.01543937407587</v>
      </c>
      <c r="K1302">
        <f t="shared" si="184"/>
        <v>131.01543937407587</v>
      </c>
      <c r="L1302" s="5">
        <f t="shared" si="188"/>
        <v>0</v>
      </c>
      <c r="O1302" s="12"/>
    </row>
    <row r="1303" spans="2:15" x14ac:dyDescent="0.2">
      <c r="B1303">
        <f t="shared" si="180"/>
        <v>3.5264616883114952</v>
      </c>
      <c r="C1303" s="18">
        <f t="shared" si="185"/>
        <v>0.63685431670367199</v>
      </c>
      <c r="D1303" s="2">
        <f t="shared" si="182"/>
        <v>2.2458423488912946</v>
      </c>
      <c r="E1303" s="18">
        <f t="shared" si="183"/>
        <v>24.909938798017038</v>
      </c>
      <c r="F1303" s="20">
        <f t="shared" si="186"/>
        <v>12.454969399008521</v>
      </c>
      <c r="G1303" s="20">
        <f t="shared" si="186"/>
        <v>12.445283740296919</v>
      </c>
      <c r="H1303" s="20">
        <f t="shared" si="186"/>
        <v>12.202014781006941</v>
      </c>
      <c r="I1303" s="10">
        <f t="shared" si="187"/>
        <v>37.102267920312386</v>
      </c>
      <c r="J1303" s="19">
        <f t="shared" si="181"/>
        <v>130.83972637045025</v>
      </c>
      <c r="K1303">
        <f t="shared" si="184"/>
        <v>130.83972637045025</v>
      </c>
      <c r="L1303" s="5">
        <f t="shared" si="188"/>
        <v>0</v>
      </c>
      <c r="O1303" s="12"/>
    </row>
    <row r="1304" spans="2:15" x14ac:dyDescent="0.2">
      <c r="B1304">
        <f t="shared" si="180"/>
        <v>3.5214616883114953</v>
      </c>
      <c r="C1304" s="18">
        <f t="shared" si="185"/>
        <v>0.63687476969661017</v>
      </c>
      <c r="D1304" s="2">
        <f t="shared" si="182"/>
        <v>2.2427301017388195</v>
      </c>
      <c r="E1304" s="18">
        <f t="shared" si="183"/>
        <v>24.911556917734568</v>
      </c>
      <c r="F1304" s="20">
        <f t="shared" si="186"/>
        <v>12.455778458867284</v>
      </c>
      <c r="G1304" s="20">
        <f t="shared" si="186"/>
        <v>12.446102027271653</v>
      </c>
      <c r="H1304" s="20">
        <f t="shared" si="186"/>
        <v>12.203160067904422</v>
      </c>
      <c r="I1304" s="10">
        <f t="shared" si="187"/>
        <v>37.105040554043356</v>
      </c>
      <c r="J1304" s="19">
        <f t="shared" si="181"/>
        <v>130.663978754308</v>
      </c>
      <c r="K1304">
        <f t="shared" si="184"/>
        <v>130.663978754308</v>
      </c>
      <c r="L1304" s="5">
        <f t="shared" si="188"/>
        <v>0</v>
      </c>
      <c r="O1304" s="12"/>
    </row>
    <row r="1305" spans="2:15" x14ac:dyDescent="0.2">
      <c r="B1305">
        <f t="shared" si="180"/>
        <v>3.5164616883114954</v>
      </c>
      <c r="C1305" s="18">
        <f t="shared" si="185"/>
        <v>0.63689520661277443</v>
      </c>
      <c r="D1305" s="2">
        <f t="shared" si="182"/>
        <v>2.2396175935230556</v>
      </c>
      <c r="E1305" s="18">
        <f t="shared" si="183"/>
        <v>24.913174394381137</v>
      </c>
      <c r="F1305" s="20">
        <f t="shared" si="186"/>
        <v>12.456587197190569</v>
      </c>
      <c r="G1305" s="20">
        <f t="shared" si="186"/>
        <v>12.446919974945203</v>
      </c>
      <c r="H1305" s="20">
        <f t="shared" si="186"/>
        <v>12.204304071683067</v>
      </c>
      <c r="I1305" s="10">
        <f t="shared" si="187"/>
        <v>37.107811243818837</v>
      </c>
      <c r="J1305" s="19">
        <f t="shared" si="181"/>
        <v>130.48819657598349</v>
      </c>
      <c r="K1305">
        <f t="shared" si="184"/>
        <v>130.48819657598349</v>
      </c>
      <c r="L1305" s="5">
        <f t="shared" si="188"/>
        <v>0</v>
      </c>
      <c r="O1305" s="12"/>
    </row>
    <row r="1306" spans="2:15" x14ac:dyDescent="0.2">
      <c r="B1306">
        <f t="shared" si="180"/>
        <v>3.5114616883114955</v>
      </c>
      <c r="C1306" s="18">
        <f t="shared" si="185"/>
        <v>0.63691562747741859</v>
      </c>
      <c r="D1306" s="2">
        <f t="shared" si="182"/>
        <v>2.2365048245738319</v>
      </c>
      <c r="E1306" s="18">
        <f t="shared" si="183"/>
        <v>24.914791228966905</v>
      </c>
      <c r="F1306" s="20">
        <f t="shared" si="186"/>
        <v>12.457395614483453</v>
      </c>
      <c r="G1306" s="20">
        <f t="shared" si="186"/>
        <v>12.447737583874478</v>
      </c>
      <c r="H1306" s="20">
        <f t="shared" si="186"/>
        <v>12.205446797244692</v>
      </c>
      <c r="I1306" s="10">
        <f t="shared" si="187"/>
        <v>37.11057999560262</v>
      </c>
      <c r="J1306" s="19">
        <f t="shared" si="181"/>
        <v>130.3123798855776</v>
      </c>
      <c r="K1306">
        <f t="shared" si="184"/>
        <v>130.3123798855776</v>
      </c>
      <c r="L1306" s="5">
        <f t="shared" si="188"/>
        <v>0</v>
      </c>
      <c r="O1306" s="12"/>
    </row>
    <row r="1307" spans="2:15" x14ac:dyDescent="0.2">
      <c r="B1307">
        <f t="shared" si="180"/>
        <v>3.5064616883114956</v>
      </c>
      <c r="C1307" s="18">
        <f t="shared" si="185"/>
        <v>0.63693603231573737</v>
      </c>
      <c r="D1307" s="2">
        <f t="shared" si="182"/>
        <v>2.2333917952202658</v>
      </c>
      <c r="E1307" s="18">
        <f t="shared" si="183"/>
        <v>24.916407422499653</v>
      </c>
      <c r="F1307" s="20">
        <f t="shared" si="186"/>
        <v>12.458203711249828</v>
      </c>
      <c r="G1307" s="20">
        <f t="shared" si="186"/>
        <v>12.448554854615004</v>
      </c>
      <c r="H1307" s="20">
        <f t="shared" si="186"/>
        <v>12.206588249461685</v>
      </c>
      <c r="I1307" s="10">
        <f t="shared" si="187"/>
        <v>37.113346815326523</v>
      </c>
      <c r="J1307" s="19">
        <f t="shared" si="181"/>
        <v>130.1365287329599</v>
      </c>
      <c r="K1307">
        <f t="shared" si="184"/>
        <v>130.1365287329599</v>
      </c>
      <c r="L1307" s="5">
        <f t="shared" si="188"/>
        <v>0</v>
      </c>
      <c r="O1307" s="12"/>
    </row>
    <row r="1308" spans="2:15" x14ac:dyDescent="0.2">
      <c r="B1308">
        <f t="shared" si="180"/>
        <v>3.5014616883114957</v>
      </c>
      <c r="C1308" s="18">
        <f t="shared" si="185"/>
        <v>0.63695642115286577</v>
      </c>
      <c r="D1308" s="2">
        <f t="shared" si="182"/>
        <v>2.2302785057907615</v>
      </c>
      <c r="E1308" s="18">
        <f t="shared" si="183"/>
        <v>24.91802297598479</v>
      </c>
      <c r="F1308" s="20">
        <f t="shared" si="186"/>
        <v>12.459011487992395</v>
      </c>
      <c r="G1308" s="20">
        <f t="shared" si="186"/>
        <v>12.449371787720914</v>
      </c>
      <c r="H1308" s="20">
        <f t="shared" si="186"/>
        <v>12.207728433177252</v>
      </c>
      <c r="I1308" s="10">
        <f t="shared" si="187"/>
        <v>37.116111708890557</v>
      </c>
      <c r="J1308" s="19">
        <f t="shared" si="181"/>
        <v>129.96064316777</v>
      </c>
      <c r="K1308">
        <f t="shared" si="184"/>
        <v>129.96064316777</v>
      </c>
      <c r="L1308" s="5">
        <f t="shared" si="188"/>
        <v>0</v>
      </c>
      <c r="O1308" s="12"/>
    </row>
    <row r="1309" spans="2:15" x14ac:dyDescent="0.2">
      <c r="B1309">
        <f t="shared" si="180"/>
        <v>3.4964616883114958</v>
      </c>
      <c r="C1309" s="18">
        <f t="shared" si="185"/>
        <v>0.63697679401388019</v>
      </c>
      <c r="D1309" s="2">
        <f t="shared" si="182"/>
        <v>2.2271649566130156</v>
      </c>
      <c r="E1309" s="18">
        <f t="shared" si="183"/>
        <v>24.919637890425367</v>
      </c>
      <c r="F1309" s="20">
        <f t="shared" si="186"/>
        <v>12.459818945212684</v>
      </c>
      <c r="G1309" s="20">
        <f t="shared" si="186"/>
        <v>12.450188383744958</v>
      </c>
      <c r="H1309" s="20">
        <f t="shared" si="186"/>
        <v>12.208867353205648</v>
      </c>
      <c r="I1309" s="10">
        <f t="shared" si="187"/>
        <v>37.118874682163288</v>
      </c>
      <c r="J1309" s="19">
        <f t="shared" si="181"/>
        <v>129.78472323941949</v>
      </c>
      <c r="K1309">
        <f t="shared" si="184"/>
        <v>129.78472323941949</v>
      </c>
      <c r="L1309" s="5">
        <f t="shared" si="188"/>
        <v>0</v>
      </c>
      <c r="O1309" s="12"/>
    </row>
    <row r="1310" spans="2:15" x14ac:dyDescent="0.2">
      <c r="B1310">
        <f t="shared" si="180"/>
        <v>3.4914616883114959</v>
      </c>
      <c r="C1310" s="18">
        <f t="shared" si="185"/>
        <v>0.63699715092379772</v>
      </c>
      <c r="D1310" s="2">
        <f t="shared" si="182"/>
        <v>2.2240511480140155</v>
      </c>
      <c r="E1310" s="18">
        <f t="shared" si="183"/>
        <v>24.921252166822072</v>
      </c>
      <c r="F1310" s="20">
        <f t="shared" si="186"/>
        <v>12.460626083411034</v>
      </c>
      <c r="G1310" s="20">
        <f t="shared" si="186"/>
        <v>12.451004643238507</v>
      </c>
      <c r="H1310" s="20">
        <f t="shared" si="186"/>
        <v>12.21000501433242</v>
      </c>
      <c r="I1310" s="10">
        <f t="shared" si="187"/>
        <v>37.121635740981958</v>
      </c>
      <c r="J1310" s="19">
        <f t="shared" si="181"/>
        <v>129.60876899709325</v>
      </c>
      <c r="K1310">
        <f t="shared" si="184"/>
        <v>129.60876899709325</v>
      </c>
      <c r="L1310" s="5">
        <f t="shared" si="188"/>
        <v>0</v>
      </c>
      <c r="O1310" s="12"/>
    </row>
    <row r="1311" spans="2:15" x14ac:dyDescent="0.2">
      <c r="B1311">
        <f t="shared" si="180"/>
        <v>3.4864616883114961</v>
      </c>
      <c r="C1311" s="18">
        <f t="shared" si="185"/>
        <v>0.63701749190757695</v>
      </c>
      <c r="D1311" s="2">
        <f t="shared" si="182"/>
        <v>2.2209370803200454</v>
      </c>
      <c r="E1311" s="18">
        <f t="shared" si="183"/>
        <v>24.922865806173242</v>
      </c>
      <c r="F1311" s="20">
        <f t="shared" si="186"/>
        <v>12.461432903086619</v>
      </c>
      <c r="G1311" s="20">
        <f t="shared" si="186"/>
        <v>12.451820566751563</v>
      </c>
      <c r="H1311" s="20">
        <f t="shared" si="186"/>
        <v>12.211141421314634</v>
      </c>
      <c r="I1311" s="10">
        <f t="shared" si="187"/>
        <v>37.124394891152818</v>
      </c>
      <c r="J1311" s="19">
        <f t="shared" si="181"/>
        <v>129.43278048975134</v>
      </c>
      <c r="K1311">
        <f t="shared" si="184"/>
        <v>129.43278048975134</v>
      </c>
      <c r="L1311" s="5">
        <f t="shared" si="188"/>
        <v>0</v>
      </c>
      <c r="O1311" s="12"/>
    </row>
    <row r="1312" spans="2:15" x14ac:dyDescent="0.2">
      <c r="B1312">
        <f t="shared" si="180"/>
        <v>3.4814616883114962</v>
      </c>
      <c r="C1312" s="18">
        <f t="shared" si="185"/>
        <v>0.63703781699011797</v>
      </c>
      <c r="D1312" s="2">
        <f t="shared" si="182"/>
        <v>2.2178227538566859</v>
      </c>
      <c r="E1312" s="18">
        <f t="shared" si="183"/>
        <v>24.924478809474877</v>
      </c>
      <c r="F1312" s="20">
        <f t="shared" si="186"/>
        <v>12.462239404737439</v>
      </c>
      <c r="G1312" s="20">
        <f t="shared" si="186"/>
        <v>12.452636154832749</v>
      </c>
      <c r="H1312" s="20">
        <f t="shared" si="186"/>
        <v>12.212276578881108</v>
      </c>
      <c r="I1312" s="10">
        <f t="shared" si="187"/>
        <v>37.127152138451294</v>
      </c>
      <c r="J1312" s="19">
        <f t="shared" si="181"/>
        <v>129.25675776613042</v>
      </c>
      <c r="K1312">
        <f t="shared" si="184"/>
        <v>129.25675776613042</v>
      </c>
      <c r="L1312" s="5">
        <f t="shared" si="188"/>
        <v>0</v>
      </c>
      <c r="O1312" s="12"/>
    </row>
    <row r="1313" spans="2:15" x14ac:dyDescent="0.2">
      <c r="B1313">
        <f t="shared" si="180"/>
        <v>3.4764616883114963</v>
      </c>
      <c r="C1313" s="18">
        <f t="shared" si="185"/>
        <v>0.63705812619626234</v>
      </c>
      <c r="D1313" s="2">
        <f t="shared" si="182"/>
        <v>2.2147081689488166</v>
      </c>
      <c r="E1313" s="18">
        <f t="shared" si="183"/>
        <v>24.926091177720654</v>
      </c>
      <c r="F1313" s="20">
        <f t="shared" si="186"/>
        <v>12.463045588860325</v>
      </c>
      <c r="G1313" s="20">
        <f t="shared" si="186"/>
        <v>12.453451408029332</v>
      </c>
      <c r="H1313" s="20">
        <f t="shared" si="186"/>
        <v>12.213410491732635</v>
      </c>
      <c r="I1313" s="10">
        <f t="shared" si="187"/>
        <v>37.129907488622294</v>
      </c>
      <c r="J1313" s="19">
        <f t="shared" si="181"/>
        <v>129.08070087474553</v>
      </c>
      <c r="K1313">
        <f t="shared" si="184"/>
        <v>129.08070087474553</v>
      </c>
      <c r="L1313" s="5">
        <f t="shared" si="188"/>
        <v>0</v>
      </c>
      <c r="O1313" s="12"/>
    </row>
    <row r="1314" spans="2:15" x14ac:dyDescent="0.2">
      <c r="B1314">
        <f t="shared" si="180"/>
        <v>3.4714616883114964</v>
      </c>
      <c r="C1314" s="18">
        <f t="shared" si="185"/>
        <v>0.63707841955079358</v>
      </c>
      <c r="D1314" s="2">
        <f t="shared" si="182"/>
        <v>2.2115933259206177</v>
      </c>
      <c r="E1314" s="18">
        <f t="shared" si="183"/>
        <v>24.927702911901903</v>
      </c>
      <c r="F1314" s="20">
        <f t="shared" si="186"/>
        <v>12.463851455950952</v>
      </c>
      <c r="G1314" s="20">
        <f t="shared" si="186"/>
        <v>12.454266326887222</v>
      </c>
      <c r="H1314" s="20">
        <f t="shared" si="186"/>
        <v>12.214543164542215</v>
      </c>
      <c r="I1314" s="10">
        <f t="shared" si="187"/>
        <v>37.132660947380387</v>
      </c>
      <c r="J1314" s="19">
        <f t="shared" si="181"/>
        <v>128.90460986389149</v>
      </c>
      <c r="K1314">
        <f t="shared" si="184"/>
        <v>128.90460986389149</v>
      </c>
      <c r="L1314" s="5">
        <f t="shared" si="188"/>
        <v>0</v>
      </c>
      <c r="O1314" s="12"/>
    </row>
    <row r="1315" spans="2:15" x14ac:dyDescent="0.2">
      <c r="B1315">
        <f t="shared" si="180"/>
        <v>3.4664616883114965</v>
      </c>
      <c r="C1315" s="18">
        <f t="shared" si="185"/>
        <v>0.63709869707843714</v>
      </c>
      <c r="D1315" s="2">
        <f t="shared" si="182"/>
        <v>2.2084782250955737</v>
      </c>
      <c r="E1315" s="18">
        <f t="shared" si="183"/>
        <v>24.929314013007648</v>
      </c>
      <c r="F1315" s="20">
        <f t="shared" si="186"/>
        <v>12.464657006503824</v>
      </c>
      <c r="G1315" s="20">
        <f t="shared" si="186"/>
        <v>12.455080911950954</v>
      </c>
      <c r="H1315" s="20">
        <f t="shared" si="186"/>
        <v>12.215674601955271</v>
      </c>
      <c r="I1315" s="10">
        <f t="shared" si="187"/>
        <v>37.13541252041005</v>
      </c>
      <c r="J1315" s="19">
        <f t="shared" si="181"/>
        <v>128.72848478164451</v>
      </c>
      <c r="K1315">
        <f t="shared" si="184"/>
        <v>128.72848478164451</v>
      </c>
      <c r="L1315" s="5">
        <f t="shared" si="188"/>
        <v>0</v>
      </c>
      <c r="O1315" s="12"/>
    </row>
    <row r="1316" spans="2:15" x14ac:dyDescent="0.2">
      <c r="B1316">
        <f t="shared" si="180"/>
        <v>3.4614616883114966</v>
      </c>
      <c r="C1316" s="18">
        <f t="shared" si="185"/>
        <v>0.63711895880386082</v>
      </c>
      <c r="D1316" s="2">
        <f t="shared" si="182"/>
        <v>2.2053628667964751</v>
      </c>
      <c r="E1316" s="18">
        <f t="shared" si="183"/>
        <v>24.930924482024594</v>
      </c>
      <c r="F1316" s="20">
        <f t="shared" si="186"/>
        <v>12.465462241012297</v>
      </c>
      <c r="G1316" s="20">
        <f t="shared" si="186"/>
        <v>12.455895163763737</v>
      </c>
      <c r="H1316" s="20">
        <f t="shared" si="186"/>
        <v>12.216804808589879</v>
      </c>
      <c r="I1316" s="10">
        <f t="shared" si="187"/>
        <v>37.138162213365909</v>
      </c>
      <c r="J1316" s="19">
        <f t="shared" si="181"/>
        <v>128.55232567586378</v>
      </c>
      <c r="K1316">
        <f t="shared" si="184"/>
        <v>128.55232567586378</v>
      </c>
      <c r="L1316" s="5">
        <f t="shared" si="188"/>
        <v>0</v>
      </c>
      <c r="O1316" s="12"/>
    </row>
    <row r="1317" spans="2:15" x14ac:dyDescent="0.2">
      <c r="B1317">
        <f t="shared" si="180"/>
        <v>3.4564616883114967</v>
      </c>
      <c r="C1317" s="18">
        <f t="shared" si="185"/>
        <v>0.63713920475167463</v>
      </c>
      <c r="D1317" s="2">
        <f t="shared" si="182"/>
        <v>2.2022472513454177</v>
      </c>
      <c r="E1317" s="18">
        <f t="shared" si="183"/>
        <v>24.932534319937147</v>
      </c>
      <c r="F1317" s="20">
        <f t="shared" si="186"/>
        <v>12.466267159968572</v>
      </c>
      <c r="G1317" s="20">
        <f t="shared" si="186"/>
        <v>12.456709082867414</v>
      </c>
      <c r="H1317" s="20">
        <f t="shared" si="186"/>
        <v>12.217933789036975</v>
      </c>
      <c r="I1317" s="10">
        <f t="shared" si="187"/>
        <v>37.140910031872963</v>
      </c>
      <c r="J1317" s="19">
        <f t="shared" si="181"/>
        <v>128.37613259419302</v>
      </c>
      <c r="K1317">
        <f t="shared" si="184"/>
        <v>128.37613259419302</v>
      </c>
      <c r="L1317" s="5">
        <f t="shared" si="188"/>
        <v>0</v>
      </c>
      <c r="O1317" s="12"/>
    </row>
    <row r="1318" spans="2:15" x14ac:dyDescent="0.2">
      <c r="B1318">
        <f t="shared" ref="B1318:B1381" si="189">B1317-$C$16</f>
        <v>3.4514616883114968</v>
      </c>
      <c r="C1318" s="18">
        <f t="shared" si="185"/>
        <v>0.63715943494643112</v>
      </c>
      <c r="D1318" s="2">
        <f t="shared" si="182"/>
        <v>2.1991313790638083</v>
      </c>
      <c r="E1318" s="18">
        <f t="shared" si="183"/>
        <v>24.934143527727404</v>
      </c>
      <c r="F1318" s="20">
        <f t="shared" si="186"/>
        <v>12.467071763863704</v>
      </c>
      <c r="G1318" s="20">
        <f t="shared" si="186"/>
        <v>12.457522669802502</v>
      </c>
      <c r="H1318" s="20">
        <f t="shared" si="186"/>
        <v>12.219061547860587</v>
      </c>
      <c r="I1318" s="10">
        <f t="shared" si="187"/>
        <v>37.143655981526791</v>
      </c>
      <c r="J1318" s="19">
        <f t="shared" si="181"/>
        <v>128.1999055840619</v>
      </c>
      <c r="K1318">
        <f t="shared" si="184"/>
        <v>128.1999055840619</v>
      </c>
      <c r="L1318" s="5">
        <f t="shared" si="188"/>
        <v>0</v>
      </c>
      <c r="O1318" s="12"/>
    </row>
    <row r="1319" spans="2:15" x14ac:dyDescent="0.2">
      <c r="B1319">
        <f t="shared" si="189"/>
        <v>3.4464616883114969</v>
      </c>
      <c r="C1319" s="18">
        <f t="shared" si="185"/>
        <v>0.63717964941262584</v>
      </c>
      <c r="D1319" s="2">
        <f t="shared" si="182"/>
        <v>2.196015250272366</v>
      </c>
      <c r="E1319" s="18">
        <f t="shared" si="183"/>
        <v>24.935752106375194</v>
      </c>
      <c r="F1319" s="20">
        <f t="shared" si="186"/>
        <v>12.467876053187599</v>
      </c>
      <c r="G1319" s="20">
        <f t="shared" si="186"/>
        <v>12.45833592510817</v>
      </c>
      <c r="H1319" s="20">
        <f t="shared" si="186"/>
        <v>12.220188089598031</v>
      </c>
      <c r="I1319" s="10">
        <f t="shared" si="187"/>
        <v>37.146400067893801</v>
      </c>
      <c r="J1319" s="19">
        <f t="shared" si="181"/>
        <v>128.02364469268758</v>
      </c>
      <c r="K1319">
        <f t="shared" si="184"/>
        <v>128.02364469268758</v>
      </c>
      <c r="L1319" s="5">
        <f t="shared" si="188"/>
        <v>0</v>
      </c>
      <c r="O1319" s="12"/>
    </row>
    <row r="1320" spans="2:15" x14ac:dyDescent="0.2">
      <c r="B1320">
        <f t="shared" si="189"/>
        <v>3.441461688311497</v>
      </c>
      <c r="C1320" s="18">
        <f t="shared" si="185"/>
        <v>0.63719984817469699</v>
      </c>
      <c r="D1320" s="2">
        <f t="shared" si="182"/>
        <v>2.1928988652911223</v>
      </c>
      <c r="E1320" s="18">
        <f t="shared" si="183"/>
        <v>24.93736005685804</v>
      </c>
      <c r="F1320" s="20">
        <f t="shared" si="186"/>
        <v>12.468680028429022</v>
      </c>
      <c r="G1320" s="20">
        <f t="shared" si="186"/>
        <v>12.459148849322256</v>
      </c>
      <c r="H1320" s="20">
        <f t="shared" si="186"/>
        <v>12.221313418760136</v>
      </c>
      <c r="I1320" s="10">
        <f t="shared" si="187"/>
        <v>37.149142296511414</v>
      </c>
      <c r="J1320" s="19">
        <f t="shared" si="181"/>
        <v>127.84734996707621</v>
      </c>
      <c r="K1320">
        <f t="shared" si="184"/>
        <v>127.84734996707621</v>
      </c>
      <c r="L1320" s="5">
        <f t="shared" si="188"/>
        <v>0</v>
      </c>
      <c r="O1320" s="12"/>
    </row>
    <row r="1321" spans="2:15" x14ac:dyDescent="0.2">
      <c r="B1321">
        <f t="shared" si="189"/>
        <v>3.4364616883114971</v>
      </c>
      <c r="C1321" s="18">
        <f t="shared" si="185"/>
        <v>0.63722003125702587</v>
      </c>
      <c r="D1321" s="2">
        <f t="shared" si="182"/>
        <v>2.1897822244394241</v>
      </c>
      <c r="E1321" s="18">
        <f t="shared" si="183"/>
        <v>24.938967380151198</v>
      </c>
      <c r="F1321" s="20">
        <f t="shared" si="186"/>
        <v>12.469483690075599</v>
      </c>
      <c r="G1321" s="20">
        <f t="shared" si="186"/>
        <v>12.459961442981271</v>
      </c>
      <c r="H1321" s="20">
        <f t="shared" si="186"/>
        <v>12.222437539831452</v>
      </c>
      <c r="I1321" s="10">
        <f t="shared" si="187"/>
        <v>37.15188267288832</v>
      </c>
      <c r="J1321" s="19">
        <f t="shared" si="181"/>
        <v>127.67102145402446</v>
      </c>
      <c r="K1321">
        <f t="shared" si="184"/>
        <v>127.67102145402446</v>
      </c>
      <c r="L1321" s="5">
        <f t="shared" si="188"/>
        <v>0</v>
      </c>
      <c r="O1321" s="12"/>
    </row>
    <row r="1322" spans="2:15" x14ac:dyDescent="0.2">
      <c r="B1322">
        <f t="shared" si="189"/>
        <v>3.4314616883114972</v>
      </c>
      <c r="C1322" s="18">
        <f t="shared" si="185"/>
        <v>0.63724019868393711</v>
      </c>
      <c r="D1322" s="2">
        <f t="shared" si="182"/>
        <v>2.1866653280359367</v>
      </c>
      <c r="E1322" s="18">
        <f t="shared" si="183"/>
        <v>24.940574077227645</v>
      </c>
      <c r="F1322" s="20">
        <f t="shared" si="186"/>
        <v>12.470287038613822</v>
      </c>
      <c r="G1322" s="20">
        <f t="shared" si="186"/>
        <v>12.460773706620403</v>
      </c>
      <c r="H1322" s="20">
        <f t="shared" si="186"/>
        <v>12.223560457270452</v>
      </c>
      <c r="I1322" s="10">
        <f t="shared" si="187"/>
        <v>37.154621202504678</v>
      </c>
      <c r="J1322" s="19">
        <f t="shared" si="181"/>
        <v>127.49465920012085</v>
      </c>
      <c r="K1322">
        <f t="shared" si="184"/>
        <v>127.49465920012085</v>
      </c>
      <c r="L1322" s="5">
        <f t="shared" si="188"/>
        <v>0</v>
      </c>
      <c r="O1322" s="12"/>
    </row>
    <row r="1323" spans="2:15" x14ac:dyDescent="0.2">
      <c r="B1323">
        <f t="shared" si="189"/>
        <v>3.4264616883114973</v>
      </c>
      <c r="C1323" s="18">
        <f t="shared" si="185"/>
        <v>0.63726035047969876</v>
      </c>
      <c r="D1323" s="2">
        <f t="shared" si="182"/>
        <v>2.1835481763986451</v>
      </c>
      <c r="E1323" s="18">
        <f t="shared" si="183"/>
        <v>24.94218014905811</v>
      </c>
      <c r="F1323" s="20">
        <f t="shared" si="186"/>
        <v>12.471090074529057</v>
      </c>
      <c r="G1323" s="20">
        <f t="shared" si="186"/>
        <v>12.461585640773524</v>
      </c>
      <c r="H1323" s="20">
        <f t="shared" si="186"/>
        <v>12.224682175509747</v>
      </c>
      <c r="I1323" s="10">
        <f t="shared" si="187"/>
        <v>37.157357890812328</v>
      </c>
      <c r="J1323" s="19">
        <f t="shared" si="181"/>
        <v>127.31826325174735</v>
      </c>
      <c r="K1323">
        <f t="shared" si="184"/>
        <v>127.31826325174735</v>
      </c>
      <c r="L1323" s="5">
        <f t="shared" si="188"/>
        <v>0</v>
      </c>
      <c r="O1323" s="12"/>
    </row>
    <row r="1324" spans="2:15" x14ac:dyDescent="0.2">
      <c r="B1324">
        <f t="shared" si="189"/>
        <v>3.4214616883114974</v>
      </c>
      <c r="C1324" s="18">
        <f t="shared" si="185"/>
        <v>0.63728048666852255</v>
      </c>
      <c r="D1324" s="2">
        <f t="shared" si="182"/>
        <v>2.1804307698448557</v>
      </c>
      <c r="E1324" s="18">
        <f t="shared" si="183"/>
        <v>24.943785596611061</v>
      </c>
      <c r="F1324" s="20">
        <f t="shared" si="186"/>
        <v>12.471892798305532</v>
      </c>
      <c r="G1324" s="20">
        <f t="shared" si="186"/>
        <v>12.462397245973179</v>
      </c>
      <c r="H1324" s="20">
        <f t="shared" si="186"/>
        <v>12.225802698956285</v>
      </c>
      <c r="I1324" s="10">
        <f t="shared" si="187"/>
        <v>37.160092743234998</v>
      </c>
      <c r="J1324" s="19">
        <f t="shared" si="181"/>
        <v>127.14183365508065</v>
      </c>
      <c r="K1324">
        <f t="shared" si="184"/>
        <v>127.14183365508065</v>
      </c>
      <c r="L1324" s="5">
        <f t="shared" si="188"/>
        <v>0</v>
      </c>
      <c r="O1324" s="12"/>
    </row>
    <row r="1325" spans="2:15" x14ac:dyDescent="0.2">
      <c r="B1325">
        <f t="shared" si="189"/>
        <v>3.4164616883114975</v>
      </c>
      <c r="C1325" s="18">
        <f t="shared" si="185"/>
        <v>0.63730060727456395</v>
      </c>
      <c r="D1325" s="2">
        <f t="shared" si="182"/>
        <v>2.1773131086911994</v>
      </c>
      <c r="E1325" s="18">
        <f t="shared" si="183"/>
        <v>24.945390420852718</v>
      </c>
      <c r="F1325" s="20">
        <f t="shared" si="186"/>
        <v>12.472695210426361</v>
      </c>
      <c r="G1325" s="20">
        <f t="shared" si="186"/>
        <v>12.463208522750616</v>
      </c>
      <c r="H1325" s="20">
        <f t="shared" si="186"/>
        <v>12.226922031991549</v>
      </c>
      <c r="I1325" s="10">
        <f t="shared" si="187"/>
        <v>37.162825765168527</v>
      </c>
      <c r="J1325" s="19">
        <f t="shared" si="181"/>
        <v>126.96537045609369</v>
      </c>
      <c r="K1325">
        <f t="shared" si="184"/>
        <v>126.96537045609369</v>
      </c>
      <c r="L1325" s="5">
        <f t="shared" si="188"/>
        <v>0</v>
      </c>
      <c r="O1325" s="12"/>
    </row>
    <row r="1326" spans="2:15" x14ac:dyDescent="0.2">
      <c r="B1326">
        <f t="shared" si="189"/>
        <v>3.4114616883114977</v>
      </c>
      <c r="C1326" s="18">
        <f t="shared" si="185"/>
        <v>0.63732071232192233</v>
      </c>
      <c r="D1326" s="2">
        <f t="shared" si="182"/>
        <v>2.1741951932536314</v>
      </c>
      <c r="E1326" s="18">
        <f t="shared" si="183"/>
        <v>24.946994622747056</v>
      </c>
      <c r="F1326" s="20">
        <f t="shared" si="186"/>
        <v>12.473497311373528</v>
      </c>
      <c r="G1326" s="20">
        <f t="shared" si="186"/>
        <v>12.464019471635769</v>
      </c>
      <c r="H1326" s="20">
        <f t="shared" si="186"/>
        <v>12.228040178971762</v>
      </c>
      <c r="I1326" s="10">
        <f t="shared" si="187"/>
        <v>37.165556961981061</v>
      </c>
      <c r="J1326" s="19">
        <f t="shared" si="181"/>
        <v>126.78887370055705</v>
      </c>
      <c r="K1326">
        <f t="shared" si="184"/>
        <v>126.78887370055705</v>
      </c>
      <c r="L1326" s="5">
        <f t="shared" si="188"/>
        <v>0</v>
      </c>
      <c r="O1326" s="12"/>
    </row>
    <row r="1327" spans="2:15" x14ac:dyDescent="0.2">
      <c r="B1327">
        <f t="shared" si="189"/>
        <v>3.4064616883114978</v>
      </c>
      <c r="C1327" s="18">
        <f t="shared" si="185"/>
        <v>0.63734080183464137</v>
      </c>
      <c r="D1327" s="2">
        <f t="shared" si="182"/>
        <v>2.1710770238474359</v>
      </c>
      <c r="E1327" s="18">
        <f t="shared" si="183"/>
        <v>24.948598203255816</v>
      </c>
      <c r="F1327" s="20">
        <f t="shared" si="186"/>
        <v>12.47429910162791</v>
      </c>
      <c r="G1327" s="20">
        <f t="shared" si="186"/>
        <v>12.464830093157277</v>
      </c>
      <c r="H1327" s="20">
        <f t="shared" si="186"/>
        <v>12.229157144228088</v>
      </c>
      <c r="I1327" s="10">
        <f t="shared" si="187"/>
        <v>37.168286339013278</v>
      </c>
      <c r="J1327" s="19">
        <f t="shared" si="181"/>
        <v>126.61234343404035</v>
      </c>
      <c r="K1327">
        <f t="shared" si="184"/>
        <v>126.61234343404035</v>
      </c>
      <c r="L1327" s="5">
        <f t="shared" si="188"/>
        <v>0</v>
      </c>
      <c r="O1327" s="12"/>
    </row>
    <row r="1328" spans="2:15" x14ac:dyDescent="0.2">
      <c r="B1328">
        <f t="shared" si="189"/>
        <v>3.4014616883114979</v>
      </c>
      <c r="C1328" s="18">
        <f t="shared" si="185"/>
        <v>0.63736087583670886</v>
      </c>
      <c r="D1328" s="2">
        <f t="shared" si="182"/>
        <v>2.1679586007872267</v>
      </c>
      <c r="E1328" s="18">
        <f t="shared" si="183"/>
        <v>24.950201163338516</v>
      </c>
      <c r="F1328" s="20">
        <f t="shared" si="186"/>
        <v>12.475100581669258</v>
      </c>
      <c r="G1328" s="20">
        <f t="shared" si="186"/>
        <v>12.46564038784247</v>
      </c>
      <c r="H1328" s="20">
        <f t="shared" si="186"/>
        <v>12.230272932066816</v>
      </c>
      <c r="I1328" s="10">
        <f t="shared" si="187"/>
        <v>37.171013901578547</v>
      </c>
      <c r="J1328" s="19">
        <f t="shared" si="181"/>
        <v>126.43577970191352</v>
      </c>
      <c r="K1328">
        <f t="shared" si="184"/>
        <v>126.43577970191352</v>
      </c>
      <c r="L1328" s="5">
        <f t="shared" si="188"/>
        <v>0</v>
      </c>
      <c r="O1328" s="12"/>
    </row>
    <row r="1329" spans="2:15" x14ac:dyDescent="0.2">
      <c r="B1329">
        <f t="shared" si="189"/>
        <v>3.396461688311498</v>
      </c>
      <c r="C1329" s="18">
        <f t="shared" si="185"/>
        <v>0.63738093435205712</v>
      </c>
      <c r="D1329" s="2">
        <f t="shared" si="182"/>
        <v>2.1648399243869481</v>
      </c>
      <c r="E1329" s="18">
        <f t="shared" si="183"/>
        <v>24.951803503952444</v>
      </c>
      <c r="F1329" s="20">
        <f t="shared" si="186"/>
        <v>12.475901751976224</v>
      </c>
      <c r="G1329" s="20">
        <f t="shared" si="186"/>
        <v>12.466450356217393</v>
      </c>
      <c r="H1329" s="20">
        <f t="shared" si="186"/>
        <v>12.231387546769568</v>
      </c>
      <c r="I1329" s="10">
        <f t="shared" si="187"/>
        <v>37.173739654963185</v>
      </c>
      <c r="J1329" s="19">
        <f t="shared" si="181"/>
        <v>126.25918254934834</v>
      </c>
      <c r="K1329">
        <f t="shared" si="184"/>
        <v>126.25918254934834</v>
      </c>
      <c r="L1329" s="5">
        <f t="shared" si="188"/>
        <v>0</v>
      </c>
      <c r="O1329" s="12"/>
    </row>
    <row r="1330" spans="2:15" x14ac:dyDescent="0.2">
      <c r="B1330">
        <f t="shared" si="189"/>
        <v>3.3914616883114981</v>
      </c>
      <c r="C1330" s="18">
        <f t="shared" si="185"/>
        <v>0.63740097740456325</v>
      </c>
      <c r="D1330" s="2">
        <f t="shared" si="182"/>
        <v>2.1617209949598792</v>
      </c>
      <c r="E1330" s="18">
        <f t="shared" si="183"/>
        <v>24.953405226052688</v>
      </c>
      <c r="F1330" s="20">
        <f t="shared" si="186"/>
        <v>12.476702613026346</v>
      </c>
      <c r="G1330" s="20">
        <f t="shared" si="186"/>
        <v>12.467259998806805</v>
      </c>
      <c r="H1330" s="20">
        <f t="shared" si="186"/>
        <v>12.232500992593479</v>
      </c>
      <c r="I1330" s="10">
        <f t="shared" si="187"/>
        <v>37.17646360442663</v>
      </c>
      <c r="J1330" s="19">
        <f t="shared" si="181"/>
        <v>126.0825520213197</v>
      </c>
      <c r="K1330">
        <f t="shared" si="184"/>
        <v>126.0825520213197</v>
      </c>
      <c r="L1330" s="5">
        <f t="shared" si="188"/>
        <v>0</v>
      </c>
      <c r="O1330" s="12"/>
    </row>
    <row r="1331" spans="2:15" x14ac:dyDescent="0.2">
      <c r="B1331">
        <f t="shared" si="189"/>
        <v>3.3864616883114982</v>
      </c>
      <c r="C1331" s="18">
        <f t="shared" si="185"/>
        <v>0.63742100501804899</v>
      </c>
      <c r="D1331" s="2">
        <f t="shared" si="182"/>
        <v>2.1586018128186342</v>
      </c>
      <c r="E1331" s="18">
        <f t="shared" si="183"/>
        <v>24.95500633059212</v>
      </c>
      <c r="F1331" s="20">
        <f t="shared" si="186"/>
        <v>12.477503165296062</v>
      </c>
      <c r="G1331" s="20">
        <f t="shared" si="186"/>
        <v>12.468069316134173</v>
      </c>
      <c r="H1331" s="20">
        <f t="shared" si="186"/>
        <v>12.233613273771399</v>
      </c>
      <c r="I1331" s="10">
        <f t="shared" si="187"/>
        <v>37.17918575520163</v>
      </c>
      <c r="J1331" s="19">
        <f t="shared" si="181"/>
        <v>125.90588816260691</v>
      </c>
      <c r="K1331">
        <f t="shared" si="184"/>
        <v>125.90588816260691</v>
      </c>
      <c r="L1331" s="5">
        <f t="shared" si="188"/>
        <v>0</v>
      </c>
      <c r="O1331" s="12"/>
    </row>
    <row r="1332" spans="2:15" x14ac:dyDescent="0.2">
      <c r="B1332">
        <f t="shared" si="189"/>
        <v>3.3814616883114983</v>
      </c>
      <c r="C1332" s="18">
        <f t="shared" si="185"/>
        <v>0.63744101721628121</v>
      </c>
      <c r="D1332" s="2">
        <f t="shared" si="182"/>
        <v>2.1554823782751651</v>
      </c>
      <c r="E1332" s="18">
        <f t="shared" si="183"/>
        <v>24.956606818521408</v>
      </c>
      <c r="F1332" s="20">
        <f t="shared" si="186"/>
        <v>12.478303409260704</v>
      </c>
      <c r="G1332" s="20">
        <f t="shared" si="186"/>
        <v>12.468878308721687</v>
      </c>
      <c r="H1332" s="20">
        <f t="shared" si="186"/>
        <v>12.234724394512066</v>
      </c>
      <c r="I1332" s="10">
        <f t="shared" si="187"/>
        <v>37.181906112494453</v>
      </c>
      <c r="J1332" s="19">
        <f t="shared" si="181"/>
        <v>125.72919101779512</v>
      </c>
      <c r="K1332">
        <f t="shared" si="184"/>
        <v>125.72919101779512</v>
      </c>
      <c r="L1332" s="5">
        <f t="shared" si="188"/>
        <v>0</v>
      </c>
      <c r="O1332" s="12"/>
    </row>
    <row r="1333" spans="2:15" x14ac:dyDescent="0.2">
      <c r="B1333">
        <f t="shared" si="189"/>
        <v>3.3764616883114984</v>
      </c>
      <c r="C1333" s="18">
        <f t="shared" si="185"/>
        <v>0.63746101402297206</v>
      </c>
      <c r="D1333" s="2">
        <f t="shared" si="182"/>
        <v>2.1523626916407639</v>
      </c>
      <c r="E1333" s="18">
        <f t="shared" si="183"/>
        <v>24.958206690789044</v>
      </c>
      <c r="F1333" s="20">
        <f t="shared" si="186"/>
        <v>12.479103345394522</v>
      </c>
      <c r="G1333" s="20">
        <f t="shared" si="186"/>
        <v>12.469686977090266</v>
      </c>
      <c r="H1333" s="20">
        <f t="shared" si="186"/>
        <v>12.235834359000318</v>
      </c>
      <c r="I1333" s="10">
        <f t="shared" si="187"/>
        <v>37.184624681485104</v>
      </c>
      <c r="J1333" s="19">
        <f t="shared" si="181"/>
        <v>125.5524606312766</v>
      </c>
      <c r="K1333">
        <f t="shared" si="184"/>
        <v>125.5524606312766</v>
      </c>
      <c r="L1333" s="5">
        <f t="shared" si="188"/>
        <v>0</v>
      </c>
      <c r="O1333" s="12"/>
    </row>
    <row r="1334" spans="2:15" x14ac:dyDescent="0.2">
      <c r="B1334">
        <f t="shared" si="189"/>
        <v>3.3714616883114985</v>
      </c>
      <c r="C1334" s="18">
        <f t="shared" si="185"/>
        <v>0.63748099546177872</v>
      </c>
      <c r="D1334" s="2">
        <f t="shared" si="182"/>
        <v>2.1492427532260634</v>
      </c>
      <c r="E1334" s="18">
        <f t="shared" si="183"/>
        <v>24.959805948341305</v>
      </c>
      <c r="F1334" s="20">
        <f t="shared" si="186"/>
        <v>12.479902974170654</v>
      </c>
      <c r="G1334" s="20">
        <f t="shared" si="186"/>
        <v>12.470495321759545</v>
      </c>
      <c r="H1334" s="20">
        <f t="shared" si="186"/>
        <v>12.236943171397238</v>
      </c>
      <c r="I1334" s="10">
        <f t="shared" si="187"/>
        <v>37.187341467327435</v>
      </c>
      <c r="J1334" s="19">
        <f t="shared" si="181"/>
        <v>125.37569704725195</v>
      </c>
      <c r="K1334">
        <f t="shared" si="184"/>
        <v>125.37569704725195</v>
      </c>
      <c r="L1334" s="5">
        <f t="shared" si="188"/>
        <v>0</v>
      </c>
      <c r="O1334" s="12"/>
    </row>
    <row r="1335" spans="2:15" x14ac:dyDescent="0.2">
      <c r="B1335">
        <f t="shared" si="189"/>
        <v>3.3664616883114986</v>
      </c>
      <c r="C1335" s="18">
        <f t="shared" si="185"/>
        <v>0.63750096155630387</v>
      </c>
      <c r="D1335" s="2">
        <f t="shared" si="182"/>
        <v>2.1461225633410383</v>
      </c>
      <c r="E1335" s="18">
        <f t="shared" si="183"/>
        <v>24.961404592122314</v>
      </c>
      <c r="F1335" s="20">
        <f t="shared" si="186"/>
        <v>12.480702296061159</v>
      </c>
      <c r="G1335" s="20">
        <f t="shared" si="186"/>
        <v>12.471303343247902</v>
      </c>
      <c r="H1335" s="20">
        <f t="shared" si="186"/>
        <v>12.238050835840381</v>
      </c>
      <c r="I1335" s="10">
        <f t="shared" si="187"/>
        <v>37.19005647514944</v>
      </c>
      <c r="J1335" s="19">
        <f t="shared" si="181"/>
        <v>125.19890030973157</v>
      </c>
      <c r="K1335">
        <f t="shared" si="184"/>
        <v>125.19890030973157</v>
      </c>
      <c r="L1335" s="5">
        <f t="shared" si="188"/>
        <v>0</v>
      </c>
      <c r="O1335" s="12"/>
    </row>
    <row r="1336" spans="2:15" x14ac:dyDescent="0.2">
      <c r="B1336">
        <f t="shared" si="189"/>
        <v>3.3614616883114987</v>
      </c>
      <c r="C1336" s="18">
        <f t="shared" si="185"/>
        <v>0.63752091233009633</v>
      </c>
      <c r="D1336" s="2">
        <f t="shared" si="182"/>
        <v>2.1430021222950124</v>
      </c>
      <c r="E1336" s="18">
        <f t="shared" si="183"/>
        <v>24.963002623074011</v>
      </c>
      <c r="F1336" s="20">
        <f t="shared" si="186"/>
        <v>12.481501311537006</v>
      </c>
      <c r="G1336" s="20">
        <f t="shared" si="186"/>
        <v>12.47211104207245</v>
      </c>
      <c r="H1336" s="20">
        <f t="shared" si="186"/>
        <v>12.239157356443918</v>
      </c>
      <c r="I1336" s="10">
        <f t="shared" si="187"/>
        <v>37.192769710053376</v>
      </c>
      <c r="J1336" s="19">
        <f t="shared" si="181"/>
        <v>125.02207046253679</v>
      </c>
      <c r="K1336">
        <f t="shared" si="184"/>
        <v>125.02207046253679</v>
      </c>
      <c r="L1336" s="5">
        <f t="shared" si="188"/>
        <v>0</v>
      </c>
      <c r="O1336" s="12"/>
    </row>
    <row r="1337" spans="2:15" x14ac:dyDescent="0.2">
      <c r="B1337">
        <f t="shared" si="189"/>
        <v>3.3564616883114988</v>
      </c>
      <c r="C1337" s="18">
        <f t="shared" si="185"/>
        <v>0.6375408478066501</v>
      </c>
      <c r="D1337" s="2">
        <f t="shared" si="182"/>
        <v>2.1398814303966529</v>
      </c>
      <c r="E1337" s="18">
        <f t="shared" si="183"/>
        <v>24.964600042136166</v>
      </c>
      <c r="F1337" s="20">
        <f t="shared" si="186"/>
        <v>12.482300021068081</v>
      </c>
      <c r="G1337" s="20">
        <f t="shared" si="186"/>
        <v>12.472918418749041</v>
      </c>
      <c r="H1337" s="20">
        <f t="shared" si="186"/>
        <v>12.240262737298847</v>
      </c>
      <c r="I1337" s="10">
        <f t="shared" si="187"/>
        <v>37.195481177115973</v>
      </c>
      <c r="J1337" s="19">
        <f t="shared" si="181"/>
        <v>124.84520754930125</v>
      </c>
      <c r="K1337">
        <f t="shared" si="184"/>
        <v>124.84520754930125</v>
      </c>
      <c r="L1337" s="5">
        <f t="shared" si="188"/>
        <v>0</v>
      </c>
      <c r="O1337" s="12"/>
    </row>
    <row r="1338" spans="2:15" x14ac:dyDescent="0.2">
      <c r="B1338">
        <f t="shared" si="189"/>
        <v>3.3514616883114989</v>
      </c>
      <c r="C1338" s="18">
        <f t="shared" si="185"/>
        <v>0.63756076800940553</v>
      </c>
      <c r="D1338" s="2">
        <f t="shared" si="182"/>
        <v>2.1367604879539783</v>
      </c>
      <c r="E1338" s="18">
        <f t="shared" si="183"/>
        <v>24.966196850246384</v>
      </c>
      <c r="F1338" s="20">
        <f t="shared" si="186"/>
        <v>12.483098425123192</v>
      </c>
      <c r="G1338" s="20">
        <f t="shared" si="186"/>
        <v>12.473725473792268</v>
      </c>
      <c r="H1338" s="20">
        <f t="shared" si="186"/>
        <v>12.241366982473142</v>
      </c>
      <c r="I1338" s="10">
        <f t="shared" si="187"/>
        <v>37.198190881388598</v>
      </c>
      <c r="J1338" s="19">
        <f t="shared" si="181"/>
        <v>124.66831161347204</v>
      </c>
      <c r="K1338">
        <f t="shared" si="184"/>
        <v>124.66831161347204</v>
      </c>
      <c r="L1338" s="5">
        <f t="shared" si="188"/>
        <v>0</v>
      </c>
      <c r="O1338" s="12"/>
    </row>
    <row r="1339" spans="2:15" x14ac:dyDescent="0.2">
      <c r="B1339">
        <f t="shared" si="189"/>
        <v>3.346461688311499</v>
      </c>
      <c r="C1339" s="18">
        <f t="shared" si="185"/>
        <v>0.63758067296174936</v>
      </c>
      <c r="D1339" s="2">
        <f t="shared" si="182"/>
        <v>2.1336392952743575</v>
      </c>
      <c r="E1339" s="18">
        <f t="shared" si="183"/>
        <v>24.967793048340138</v>
      </c>
      <c r="F1339" s="20">
        <f t="shared" si="186"/>
        <v>12.483896524170069</v>
      </c>
      <c r="G1339" s="20">
        <f t="shared" si="186"/>
        <v>12.474532207715482</v>
      </c>
      <c r="H1339" s="20">
        <f t="shared" si="186"/>
        <v>12.242470096011948</v>
      </c>
      <c r="I1339" s="10">
        <f t="shared" si="187"/>
        <v>37.200898827897497</v>
      </c>
      <c r="J1339" s="19">
        <f t="shared" si="181"/>
        <v>124.49138269831113</v>
      </c>
      <c r="K1339">
        <f t="shared" si="184"/>
        <v>124.49138269831113</v>
      </c>
      <c r="L1339" s="5">
        <f t="shared" si="188"/>
        <v>0</v>
      </c>
      <c r="O1339" s="12"/>
    </row>
    <row r="1340" spans="2:15" x14ac:dyDescent="0.2">
      <c r="B1340">
        <f t="shared" si="189"/>
        <v>3.3414616883114991</v>
      </c>
      <c r="C1340" s="18">
        <f t="shared" si="185"/>
        <v>0.63760056268701415</v>
      </c>
      <c r="D1340" s="2">
        <f t="shared" si="182"/>
        <v>2.1305178526645121</v>
      </c>
      <c r="E1340" s="18">
        <f t="shared" si="183"/>
        <v>24.969388637350725</v>
      </c>
      <c r="F1340" s="20">
        <f t="shared" si="186"/>
        <v>12.484694318675363</v>
      </c>
      <c r="G1340" s="20">
        <f t="shared" si="186"/>
        <v>12.475338621030778</v>
      </c>
      <c r="H1340" s="20">
        <f t="shared" si="186"/>
        <v>12.243572081937748</v>
      </c>
      <c r="I1340" s="10">
        <f t="shared" si="187"/>
        <v>37.203605021643888</v>
      </c>
      <c r="J1340" s="19">
        <f t="shared" si="181"/>
        <v>124.31442084689635</v>
      </c>
      <c r="K1340">
        <f t="shared" si="184"/>
        <v>124.31442084689635</v>
      </c>
      <c r="L1340" s="5">
        <f t="shared" si="188"/>
        <v>0</v>
      </c>
      <c r="O1340" s="12"/>
    </row>
    <row r="1341" spans="2:15" x14ac:dyDescent="0.2">
      <c r="B1341">
        <f t="shared" si="189"/>
        <v>3.3364616883114993</v>
      </c>
      <c r="C1341" s="18">
        <f t="shared" si="185"/>
        <v>0.63762043720847927</v>
      </c>
      <c r="D1341" s="2">
        <f t="shared" si="182"/>
        <v>2.1273961604305192</v>
      </c>
      <c r="E1341" s="18">
        <f t="shared" si="183"/>
        <v>24.970983618209331</v>
      </c>
      <c r="F1341" s="20">
        <f t="shared" si="186"/>
        <v>12.485491809104667</v>
      </c>
      <c r="G1341" s="20">
        <f t="shared" si="186"/>
        <v>12.476144714249019</v>
      </c>
      <c r="H1341" s="20">
        <f t="shared" si="186"/>
        <v>12.244672944250542</v>
      </c>
      <c r="I1341" s="10">
        <f t="shared" si="187"/>
        <v>37.206309467604228</v>
      </c>
      <c r="J1341" s="19">
        <f t="shared" si="181"/>
        <v>124.13742610212292</v>
      </c>
      <c r="K1341">
        <f t="shared" si="184"/>
        <v>124.13742610212292</v>
      </c>
      <c r="L1341" s="5">
        <f t="shared" si="188"/>
        <v>0</v>
      </c>
      <c r="O1341" s="12"/>
    </row>
    <row r="1342" spans="2:15" x14ac:dyDescent="0.2">
      <c r="B1342">
        <f t="shared" si="189"/>
        <v>3.3314616883114994</v>
      </c>
      <c r="C1342" s="18">
        <f t="shared" si="185"/>
        <v>0.63764029654937071</v>
      </c>
      <c r="D1342" s="2">
        <f t="shared" si="182"/>
        <v>2.1242742188778116</v>
      </c>
      <c r="E1342" s="18">
        <f t="shared" si="183"/>
        <v>24.972577991844989</v>
      </c>
      <c r="F1342" s="20">
        <f t="shared" si="186"/>
        <v>12.486288995922495</v>
      </c>
      <c r="G1342" s="20">
        <f t="shared" si="186"/>
        <v>12.476950487879815</v>
      </c>
      <c r="H1342" s="20">
        <f t="shared" si="186"/>
        <v>12.245772686928003</v>
      </c>
      <c r="I1342" s="10">
        <f t="shared" si="187"/>
        <v>37.209012170730318</v>
      </c>
      <c r="J1342" s="19">
        <f t="shared" si="181"/>
        <v>123.96039850670435</v>
      </c>
      <c r="K1342">
        <f t="shared" si="184"/>
        <v>123.96039850670435</v>
      </c>
      <c r="L1342" s="5">
        <f t="shared" si="188"/>
        <v>0</v>
      </c>
      <c r="O1342" s="12"/>
    </row>
    <row r="1343" spans="2:15" x14ac:dyDescent="0.2">
      <c r="B1343">
        <f t="shared" si="189"/>
        <v>3.3264616883114995</v>
      </c>
      <c r="C1343" s="18">
        <f t="shared" si="185"/>
        <v>0.63766014073286126</v>
      </c>
      <c r="D1343" s="2">
        <f t="shared" si="182"/>
        <v>2.1211520283111822</v>
      </c>
      <c r="E1343" s="18">
        <f t="shared" si="183"/>
        <v>24.97417175918461</v>
      </c>
      <c r="F1343" s="20">
        <f t="shared" si="186"/>
        <v>12.487085879592305</v>
      </c>
      <c r="G1343" s="20">
        <f t="shared" si="186"/>
        <v>12.47775594243156</v>
      </c>
      <c r="H1343" s="20">
        <f t="shared" si="186"/>
        <v>12.246871313925665</v>
      </c>
      <c r="I1343" s="10">
        <f t="shared" si="187"/>
        <v>37.21171313594953</v>
      </c>
      <c r="J1343" s="19">
        <f t="shared" si="181"/>
        <v>123.78333810317388</v>
      </c>
      <c r="K1343">
        <f t="shared" si="184"/>
        <v>123.78333810317388</v>
      </c>
      <c r="L1343" s="5">
        <f t="shared" si="188"/>
        <v>0</v>
      </c>
      <c r="O1343" s="12"/>
    </row>
    <row r="1344" spans="2:15" x14ac:dyDescent="0.2">
      <c r="B1344">
        <f t="shared" si="189"/>
        <v>3.3214616883114996</v>
      </c>
      <c r="C1344" s="18">
        <f t="shared" si="185"/>
        <v>0.63767996978207075</v>
      </c>
      <c r="D1344" s="2">
        <f t="shared" si="182"/>
        <v>2.1180295890347827</v>
      </c>
      <c r="E1344" s="18">
        <f t="shared" si="183"/>
        <v>24.975764921152994</v>
      </c>
      <c r="F1344" s="20">
        <f t="shared" si="186"/>
        <v>12.487882460576495</v>
      </c>
      <c r="G1344" s="20">
        <f t="shared" si="186"/>
        <v>12.478561078411403</v>
      </c>
      <c r="H1344" s="20">
        <f t="shared" si="186"/>
        <v>12.247968829177074</v>
      </c>
      <c r="I1344" s="10">
        <f t="shared" si="187"/>
        <v>37.214412368164972</v>
      </c>
      <c r="J1344" s="19">
        <f t="shared" si="181"/>
        <v>123.60624493388558</v>
      </c>
      <c r="K1344">
        <f t="shared" si="184"/>
        <v>123.60624493388558</v>
      </c>
      <c r="L1344" s="5">
        <f t="shared" si="188"/>
        <v>0</v>
      </c>
      <c r="O1344" s="12"/>
    </row>
    <row r="1345" spans="2:15" x14ac:dyDescent="0.2">
      <c r="B1345">
        <f t="shared" si="189"/>
        <v>3.3164616883114997</v>
      </c>
      <c r="C1345" s="18">
        <f t="shared" si="185"/>
        <v>0.63769978372006586</v>
      </c>
      <c r="D1345" s="2">
        <f t="shared" si="182"/>
        <v>2.114906901352128</v>
      </c>
      <c r="E1345" s="18">
        <f t="shared" si="183"/>
        <v>24.977357478672793</v>
      </c>
      <c r="F1345" s="20">
        <f t="shared" si="186"/>
        <v>12.488678739336398</v>
      </c>
      <c r="G1345" s="20">
        <f t="shared" si="186"/>
        <v>12.479365896325268</v>
      </c>
      <c r="H1345" s="20">
        <f t="shared" si="186"/>
        <v>12.249065236593967</v>
      </c>
      <c r="I1345" s="10">
        <f t="shared" si="187"/>
        <v>37.217109872255634</v>
      </c>
      <c r="J1345" s="19">
        <f t="shared" si="181"/>
        <v>123.4291190410155</v>
      </c>
      <c r="K1345">
        <f t="shared" si="184"/>
        <v>123.4291190410155</v>
      </c>
      <c r="L1345" s="5">
        <f t="shared" si="188"/>
        <v>0</v>
      </c>
      <c r="O1345" s="12"/>
    </row>
    <row r="1346" spans="2:15" x14ac:dyDescent="0.2">
      <c r="B1346">
        <f t="shared" si="189"/>
        <v>3.3114616883114998</v>
      </c>
      <c r="C1346" s="18">
        <f t="shared" si="185"/>
        <v>0.63771958256986094</v>
      </c>
      <c r="D1346" s="2">
        <f t="shared" si="182"/>
        <v>2.1117839655660968</v>
      </c>
      <c r="E1346" s="18">
        <f t="shared" si="183"/>
        <v>24.978949432664596</v>
      </c>
      <c r="F1346" s="20">
        <f t="shared" si="186"/>
        <v>12.4894747163323</v>
      </c>
      <c r="G1346" s="20">
        <f t="shared" si="186"/>
        <v>12.480170396677863</v>
      </c>
      <c r="H1346" s="20">
        <f t="shared" si="186"/>
        <v>12.250160540066428</v>
      </c>
      <c r="I1346" s="10">
        <f t="shared" si="187"/>
        <v>37.219805653076591</v>
      </c>
      <c r="J1346" s="19">
        <f t="shared" si="181"/>
        <v>123.25196046656291</v>
      </c>
      <c r="K1346">
        <f t="shared" si="184"/>
        <v>123.25196046656291</v>
      </c>
      <c r="L1346" s="5">
        <f t="shared" si="188"/>
        <v>0</v>
      </c>
      <c r="O1346" s="12"/>
    </row>
    <row r="1347" spans="2:15" x14ac:dyDescent="0.2">
      <c r="B1347">
        <f t="shared" si="189"/>
        <v>3.3064616883114999</v>
      </c>
      <c r="C1347" s="18">
        <f t="shared" si="185"/>
        <v>0.63773936635441764</v>
      </c>
      <c r="D1347" s="2">
        <f t="shared" si="182"/>
        <v>2.108660781978934</v>
      </c>
      <c r="E1347" s="18">
        <f t="shared" si="183"/>
        <v>24.980540784046866</v>
      </c>
      <c r="F1347" s="20">
        <f t="shared" si="186"/>
        <v>12.490270392023431</v>
      </c>
      <c r="G1347" s="20">
        <f t="shared" si="186"/>
        <v>12.480974579972672</v>
      </c>
      <c r="H1347" s="20">
        <f t="shared" si="186"/>
        <v>12.251254743463059</v>
      </c>
      <c r="I1347" s="10">
        <f t="shared" si="187"/>
        <v>37.222499715459165</v>
      </c>
      <c r="J1347" s="19">
        <f t="shared" si="181"/>
        <v>123.07476925235143</v>
      </c>
      <c r="K1347">
        <f t="shared" si="184"/>
        <v>123.07476925235143</v>
      </c>
      <c r="L1347" s="5">
        <f t="shared" si="188"/>
        <v>0</v>
      </c>
      <c r="O1347" s="12"/>
    </row>
    <row r="1348" spans="2:15" x14ac:dyDescent="0.2">
      <c r="B1348">
        <f t="shared" si="189"/>
        <v>3.3014616883115</v>
      </c>
      <c r="C1348" s="18">
        <f t="shared" si="185"/>
        <v>0.63775913509664528</v>
      </c>
      <c r="D1348" s="2">
        <f t="shared" si="182"/>
        <v>2.1055373508922526</v>
      </c>
      <c r="E1348" s="18">
        <f t="shared" si="183"/>
        <v>24.982131533735974</v>
      </c>
      <c r="F1348" s="20">
        <f t="shared" si="186"/>
        <v>12.491065766867989</v>
      </c>
      <c r="G1348" s="20">
        <f t="shared" si="186"/>
        <v>12.481778446711976</v>
      </c>
      <c r="H1348" s="20">
        <f t="shared" si="186"/>
        <v>12.252347850631132</v>
      </c>
      <c r="I1348" s="10">
        <f t="shared" si="187"/>
        <v>37.2251920642111</v>
      </c>
      <c r="J1348" s="19">
        <f t="shared" si="181"/>
        <v>122.89754544003023</v>
      </c>
      <c r="K1348">
        <f t="shared" si="184"/>
        <v>122.89754544003023</v>
      </c>
      <c r="L1348" s="5">
        <f t="shared" si="188"/>
        <v>0</v>
      </c>
      <c r="O1348" s="12"/>
    </row>
    <row r="1349" spans="2:15" x14ac:dyDescent="0.2">
      <c r="B1349">
        <f t="shared" si="189"/>
        <v>3.2964616883115001</v>
      </c>
      <c r="C1349" s="18">
        <f t="shared" si="185"/>
        <v>0.63777888881940092</v>
      </c>
      <c r="D1349" s="2">
        <f t="shared" si="182"/>
        <v>2.1024136726070348</v>
      </c>
      <c r="E1349" s="18">
        <f t="shared" si="183"/>
        <v>24.983721682646198</v>
      </c>
      <c r="F1349" s="20">
        <f t="shared" si="186"/>
        <v>12.491860841323099</v>
      </c>
      <c r="G1349" s="20">
        <f t="shared" si="186"/>
        <v>12.482581997396826</v>
      </c>
      <c r="H1349" s="20">
        <f t="shared" si="186"/>
        <v>12.253439865396752</v>
      </c>
      <c r="I1349" s="10">
        <f t="shared" si="187"/>
        <v>37.227882704116674</v>
      </c>
      <c r="J1349" s="19">
        <f t="shared" si="181"/>
        <v>122.72028907107494</v>
      </c>
      <c r="K1349">
        <f t="shared" si="184"/>
        <v>122.72028907107494</v>
      </c>
      <c r="L1349" s="5">
        <f t="shared" si="188"/>
        <v>0</v>
      </c>
      <c r="O1349" s="12"/>
    </row>
    <row r="1350" spans="2:15" x14ac:dyDescent="0.2">
      <c r="B1350">
        <f t="shared" si="189"/>
        <v>3.2914616883115002</v>
      </c>
      <c r="C1350" s="18">
        <f t="shared" si="185"/>
        <v>0.63779862754548966</v>
      </c>
      <c r="D1350" s="2">
        <f t="shared" si="182"/>
        <v>2.0992897474236352</v>
      </c>
      <c r="E1350" s="18">
        <f t="shared" si="183"/>
        <v>24.985311231689749</v>
      </c>
      <c r="F1350" s="20">
        <f t="shared" si="186"/>
        <v>12.492655615844873</v>
      </c>
      <c r="G1350" s="20">
        <f t="shared" si="186"/>
        <v>12.483385232527084</v>
      </c>
      <c r="H1350" s="20">
        <f t="shared" si="186"/>
        <v>12.254530791565022</v>
      </c>
      <c r="I1350" s="10">
        <f t="shared" si="187"/>
        <v>37.230571639936983</v>
      </c>
      <c r="J1350" s="19">
        <f t="shared" si="181"/>
        <v>122.54300018678924</v>
      </c>
      <c r="K1350">
        <f t="shared" si="184"/>
        <v>122.54300018678924</v>
      </c>
      <c r="L1350" s="5">
        <f t="shared" si="188"/>
        <v>0</v>
      </c>
      <c r="O1350" s="12"/>
    </row>
    <row r="1351" spans="2:15" x14ac:dyDescent="0.2">
      <c r="B1351">
        <f t="shared" si="189"/>
        <v>3.2864616883115003</v>
      </c>
      <c r="C1351" s="18">
        <f t="shared" si="185"/>
        <v>0.6378183512976644</v>
      </c>
      <c r="D1351" s="2">
        <f t="shared" si="182"/>
        <v>2.0961655756417796</v>
      </c>
      <c r="E1351" s="18">
        <f t="shared" si="183"/>
        <v>24.986900181776733</v>
      </c>
      <c r="F1351" s="20">
        <f t="shared" si="186"/>
        <v>12.493450090888368</v>
      </c>
      <c r="G1351" s="20">
        <f t="shared" si="186"/>
        <v>12.4841881526014</v>
      </c>
      <c r="H1351" s="20">
        <f t="shared" si="186"/>
        <v>12.255620632920186</v>
      </c>
      <c r="I1351" s="10">
        <f t="shared" si="187"/>
        <v>37.233258876409955</v>
      </c>
      <c r="J1351" s="19">
        <f t="shared" si="181"/>
        <v>122.36567882830542</v>
      </c>
      <c r="K1351">
        <f t="shared" si="184"/>
        <v>122.36567882830542</v>
      </c>
      <c r="L1351" s="5">
        <f t="shared" si="188"/>
        <v>0</v>
      </c>
      <c r="O1351" s="12"/>
    </row>
    <row r="1352" spans="2:15" x14ac:dyDescent="0.2">
      <c r="B1352">
        <f t="shared" si="189"/>
        <v>3.2814616883115004</v>
      </c>
      <c r="C1352" s="18">
        <f t="shared" si="185"/>
        <v>0.63783806009862676</v>
      </c>
      <c r="D1352" s="2">
        <f t="shared" si="182"/>
        <v>2.0930411575605721</v>
      </c>
      <c r="E1352" s="18">
        <f t="shared" si="183"/>
        <v>24.988488533815229</v>
      </c>
      <c r="F1352" s="20">
        <f t="shared" si="186"/>
        <v>12.494244266907614</v>
      </c>
      <c r="G1352" s="20">
        <f t="shared" si="186"/>
        <v>12.484990758117229</v>
      </c>
      <c r="H1352" s="20">
        <f t="shared" si="186"/>
        <v>12.256709393225805</v>
      </c>
      <c r="I1352" s="10">
        <f t="shared" si="187"/>
        <v>37.235944418250646</v>
      </c>
      <c r="J1352" s="19">
        <f t="shared" si="181"/>
        <v>122.18832503658595</v>
      </c>
      <c r="K1352">
        <f t="shared" si="184"/>
        <v>122.18832503658595</v>
      </c>
      <c r="L1352" s="5">
        <f t="shared" si="188"/>
        <v>0</v>
      </c>
      <c r="O1352" s="12"/>
    </row>
    <row r="1353" spans="2:15" x14ac:dyDescent="0.2">
      <c r="B1353">
        <f t="shared" si="189"/>
        <v>3.2764616883115005</v>
      </c>
      <c r="C1353" s="18">
        <f t="shared" si="185"/>
        <v>0.63785775397102629</v>
      </c>
      <c r="D1353" s="2">
        <f t="shared" si="182"/>
        <v>2.0899164934784906</v>
      </c>
      <c r="E1353" s="18">
        <f t="shared" si="183"/>
        <v>24.990076288711212</v>
      </c>
      <c r="F1353" s="20">
        <f t="shared" si="186"/>
        <v>12.495038144355606</v>
      </c>
      <c r="G1353" s="20">
        <f t="shared" si="186"/>
        <v>12.485793049570832</v>
      </c>
      <c r="H1353" s="20">
        <f t="shared" si="186"/>
        <v>12.257797076224886</v>
      </c>
      <c r="I1353" s="10">
        <f t="shared" si="187"/>
        <v>37.238628270151324</v>
      </c>
      <c r="J1353" s="19">
        <f t="shared" si="181"/>
        <v>122.01093885242437</v>
      </c>
      <c r="K1353">
        <f t="shared" si="184"/>
        <v>122.01093885242437</v>
      </c>
      <c r="L1353" s="5">
        <f t="shared" si="188"/>
        <v>0</v>
      </c>
      <c r="O1353" s="12"/>
    </row>
    <row r="1354" spans="2:15" x14ac:dyDescent="0.2">
      <c r="B1354">
        <f t="shared" si="189"/>
        <v>3.2714616883115006</v>
      </c>
      <c r="C1354" s="18">
        <f t="shared" si="185"/>
        <v>0.63787743293746169</v>
      </c>
      <c r="D1354" s="2">
        <f t="shared" si="182"/>
        <v>2.0867915836933943</v>
      </c>
      <c r="E1354" s="18">
        <f t="shared" si="183"/>
        <v>24.99166344736863</v>
      </c>
      <c r="F1354" s="20">
        <f t="shared" si="186"/>
        <v>12.495831723684315</v>
      </c>
      <c r="G1354" s="20">
        <f t="shared" si="186"/>
        <v>12.486595027457282</v>
      </c>
      <c r="H1354" s="20">
        <f t="shared" si="186"/>
        <v>12.258883685640059</v>
      </c>
      <c r="I1354" s="10">
        <f t="shared" si="187"/>
        <v>37.241310436781653</v>
      </c>
      <c r="J1354" s="19">
        <f t="shared" si="181"/>
        <v>121.83352031644641</v>
      </c>
      <c r="K1354">
        <f t="shared" si="184"/>
        <v>121.83352031644641</v>
      </c>
      <c r="L1354" s="5">
        <f t="shared" si="188"/>
        <v>0</v>
      </c>
      <c r="O1354" s="12"/>
    </row>
    <row r="1355" spans="2:15" x14ac:dyDescent="0.2">
      <c r="B1355">
        <f t="shared" si="189"/>
        <v>3.2664616883115007</v>
      </c>
      <c r="C1355" s="18">
        <f t="shared" si="185"/>
        <v>0.6378970970204797</v>
      </c>
      <c r="D1355" s="2">
        <f t="shared" si="182"/>
        <v>2.0836664285025215</v>
      </c>
      <c r="E1355" s="18">
        <f t="shared" si="183"/>
        <v>24.993250010689351</v>
      </c>
      <c r="F1355" s="20">
        <f t="shared" si="186"/>
        <v>12.496625005344674</v>
      </c>
      <c r="G1355" s="20">
        <f t="shared" si="186"/>
        <v>12.487396692270453</v>
      </c>
      <c r="H1355" s="20">
        <f t="shared" si="186"/>
        <v>12.259969225173704</v>
      </c>
      <c r="I1355" s="10">
        <f t="shared" si="187"/>
        <v>37.243990922788832</v>
      </c>
      <c r="J1355" s="19">
        <f t="shared" si="181"/>
        <v>121.65606946911102</v>
      </c>
      <c r="K1355">
        <f t="shared" si="184"/>
        <v>121.65606946911102</v>
      </c>
      <c r="L1355" s="5">
        <f t="shared" si="188"/>
        <v>0</v>
      </c>
      <c r="O1355" s="12"/>
    </row>
    <row r="1356" spans="2:15" x14ac:dyDescent="0.2">
      <c r="B1356">
        <f t="shared" si="189"/>
        <v>3.2614616883115009</v>
      </c>
      <c r="C1356" s="18">
        <f t="shared" si="185"/>
        <v>0.63791674624257655</v>
      </c>
      <c r="D1356" s="2">
        <f t="shared" si="182"/>
        <v>2.080541028202493</v>
      </c>
      <c r="E1356" s="18">
        <f t="shared" si="183"/>
        <v>24.994835979573221</v>
      </c>
      <c r="F1356" s="20">
        <f t="shared" si="186"/>
        <v>12.49741798978661</v>
      </c>
      <c r="G1356" s="20">
        <f t="shared" si="186"/>
        <v>12.488198044503051</v>
      </c>
      <c r="H1356" s="20">
        <f t="shared" si="186"/>
        <v>12.261053698508123</v>
      </c>
      <c r="I1356" s="10">
        <f t="shared" si="187"/>
        <v>37.246669732797784</v>
      </c>
      <c r="J1356" s="19">
        <f t="shared" si="181"/>
        <v>121.47858635071154</v>
      </c>
      <c r="K1356">
        <f t="shared" si="184"/>
        <v>121.47858635071154</v>
      </c>
      <c r="L1356" s="5">
        <f t="shared" si="188"/>
        <v>0</v>
      </c>
      <c r="O1356" s="12"/>
    </row>
    <row r="1357" spans="2:15" x14ac:dyDescent="0.2">
      <c r="B1357">
        <f t="shared" si="189"/>
        <v>3.256461688311501</v>
      </c>
      <c r="C1357" s="18">
        <f t="shared" si="185"/>
        <v>0.63793638062619717</v>
      </c>
      <c r="D1357" s="2">
        <f t="shared" si="182"/>
        <v>2.0774153830893143</v>
      </c>
      <c r="E1357" s="18">
        <f t="shared" si="183"/>
        <v>24.996421354918045</v>
      </c>
      <c r="F1357" s="20">
        <f t="shared" si="186"/>
        <v>12.498210677459022</v>
      </c>
      <c r="G1357" s="20">
        <f t="shared" si="186"/>
        <v>12.488999084646595</v>
      </c>
      <c r="H1357" s="20">
        <f t="shared" si="186"/>
        <v>12.262137109305671</v>
      </c>
      <c r="I1357" s="10">
        <f t="shared" si="187"/>
        <v>37.249346871411291</v>
      </c>
      <c r="J1357" s="19">
        <f t="shared" si="181"/>
        <v>121.30107100137674</v>
      </c>
      <c r="K1357">
        <f t="shared" si="184"/>
        <v>121.30107100137674</v>
      </c>
      <c r="L1357" s="5">
        <f t="shared" si="188"/>
        <v>0</v>
      </c>
      <c r="O1357" s="12"/>
    </row>
    <row r="1358" spans="2:15" x14ac:dyDescent="0.2">
      <c r="B1358">
        <f t="shared" si="189"/>
        <v>3.2514616883115011</v>
      </c>
      <c r="C1358" s="18">
        <f t="shared" si="185"/>
        <v>0.63795600019373555</v>
      </c>
      <c r="D1358" s="2">
        <f t="shared" si="182"/>
        <v>2.0742894934583758</v>
      </c>
      <c r="E1358" s="18">
        <f t="shared" si="183"/>
        <v>24.998006137619583</v>
      </c>
      <c r="F1358" s="20">
        <f t="shared" si="186"/>
        <v>12.499003068809792</v>
      </c>
      <c r="G1358" s="20">
        <f t="shared" si="186"/>
        <v>12.48979981319143</v>
      </c>
      <c r="H1358" s="20">
        <f t="shared" si="186"/>
        <v>12.263219461208916</v>
      </c>
      <c r="I1358" s="10">
        <f t="shared" si="187"/>
        <v>37.252022343210143</v>
      </c>
      <c r="J1358" s="19">
        <f t="shared" si="181"/>
        <v>121.12352346107181</v>
      </c>
      <c r="K1358">
        <f t="shared" si="184"/>
        <v>121.12352346107181</v>
      </c>
      <c r="L1358" s="5">
        <f t="shared" si="188"/>
        <v>0</v>
      </c>
      <c r="O1358" s="12"/>
    </row>
    <row r="1359" spans="2:15" x14ac:dyDescent="0.2">
      <c r="B1359">
        <f t="shared" si="189"/>
        <v>3.2464616883115012</v>
      </c>
      <c r="C1359" s="18">
        <f t="shared" si="185"/>
        <v>0.63797560496753558</v>
      </c>
      <c r="D1359" s="2">
        <f t="shared" si="182"/>
        <v>2.0711633596044567</v>
      </c>
      <c r="E1359" s="18">
        <f t="shared" si="183"/>
        <v>24.999590328571585</v>
      </c>
      <c r="F1359" s="20">
        <f t="shared" si="186"/>
        <v>12.499795164285791</v>
      </c>
      <c r="G1359" s="20">
        <f t="shared" si="186"/>
        <v>12.490600230626729</v>
      </c>
      <c r="H1359" s="20">
        <f t="shared" si="186"/>
        <v>12.264300757840774</v>
      </c>
      <c r="I1359" s="10">
        <f t="shared" si="187"/>
        <v>37.25469615275329</v>
      </c>
      <c r="J1359" s="19">
        <f t="shared" si="181"/>
        <v>120.94594376959944</v>
      </c>
      <c r="K1359">
        <f t="shared" si="184"/>
        <v>120.94594376959944</v>
      </c>
      <c r="L1359" s="5">
        <f t="shared" si="188"/>
        <v>0</v>
      </c>
      <c r="O1359" s="12"/>
    </row>
    <row r="1360" spans="2:15" x14ac:dyDescent="0.2">
      <c r="B1360">
        <f t="shared" si="189"/>
        <v>3.2414616883115013</v>
      </c>
      <c r="C1360" s="18">
        <f t="shared" si="185"/>
        <v>0.63799519496988999</v>
      </c>
      <c r="D1360" s="2">
        <f t="shared" si="182"/>
        <v>2.068036981821725</v>
      </c>
      <c r="E1360" s="18">
        <f t="shared" si="183"/>
        <v>25.001173928665761</v>
      </c>
      <c r="F1360" s="20">
        <f t="shared" si="186"/>
        <v>12.50058696433288</v>
      </c>
      <c r="G1360" s="20">
        <f t="shared" si="186"/>
        <v>12.491400337440499</v>
      </c>
      <c r="H1360" s="20">
        <f t="shared" si="186"/>
        <v>12.265381002804659</v>
      </c>
      <c r="I1360" s="10">
        <f t="shared" si="187"/>
        <v>37.257368304578037</v>
      </c>
      <c r="J1360" s="19">
        <f t="shared" si="181"/>
        <v>120.76833196660094</v>
      </c>
      <c r="K1360">
        <f t="shared" si="184"/>
        <v>120.76833196660094</v>
      </c>
      <c r="L1360" s="5">
        <f t="shared" si="188"/>
        <v>0</v>
      </c>
      <c r="O1360" s="12"/>
    </row>
    <row r="1361" spans="2:15" x14ac:dyDescent="0.2">
      <c r="B1361">
        <f t="shared" si="189"/>
        <v>3.2364616883115014</v>
      </c>
      <c r="C1361" s="18">
        <f t="shared" si="185"/>
        <v>0.63801477022304154</v>
      </c>
      <c r="D1361" s="2">
        <f t="shared" si="182"/>
        <v>2.0649103604037395</v>
      </c>
      <c r="E1361" s="18">
        <f t="shared" si="183"/>
        <v>25.002756938791819</v>
      </c>
      <c r="F1361" s="20">
        <f t="shared" si="186"/>
        <v>12.50137846939591</v>
      </c>
      <c r="G1361" s="20">
        <f t="shared" si="186"/>
        <v>12.492200134119576</v>
      </c>
      <c r="H1361" s="20">
        <f t="shared" si="186"/>
        <v>12.266460199684621</v>
      </c>
      <c r="I1361" s="10">
        <f t="shared" si="187"/>
        <v>37.260038803200111</v>
      </c>
      <c r="J1361" s="19">
        <f t="shared" si="181"/>
        <v>120.59068809155708</v>
      </c>
      <c r="K1361">
        <f t="shared" si="184"/>
        <v>120.59068809155708</v>
      </c>
      <c r="L1361" s="5">
        <f t="shared" si="188"/>
        <v>0</v>
      </c>
      <c r="O1361" s="12"/>
    </row>
    <row r="1362" spans="2:15" x14ac:dyDescent="0.2">
      <c r="B1362">
        <f t="shared" si="189"/>
        <v>3.2314616883115015</v>
      </c>
      <c r="C1362" s="18">
        <f t="shared" si="185"/>
        <v>0.63803433074918281</v>
      </c>
      <c r="D1362" s="2">
        <f t="shared" si="182"/>
        <v>2.0617834956434531</v>
      </c>
      <c r="E1362" s="18">
        <f t="shared" si="183"/>
        <v>25.00433935983747</v>
      </c>
      <c r="F1362" s="20">
        <f t="shared" si="186"/>
        <v>12.502169679918737</v>
      </c>
      <c r="G1362" s="20">
        <f t="shared" si="186"/>
        <v>12.492999621149652</v>
      </c>
      <c r="H1362" s="20">
        <f t="shared" si="186"/>
        <v>12.267538352045504</v>
      </c>
      <c r="I1362" s="10">
        <f t="shared" si="187"/>
        <v>37.262707653113893</v>
      </c>
      <c r="J1362" s="19">
        <f t="shared" si="181"/>
        <v>120.41301218378932</v>
      </c>
      <c r="K1362">
        <f t="shared" si="184"/>
        <v>120.41301218378932</v>
      </c>
      <c r="L1362" s="5">
        <f t="shared" si="188"/>
        <v>0</v>
      </c>
      <c r="O1362" s="12"/>
    </row>
    <row r="1363" spans="2:15" x14ac:dyDescent="0.2">
      <c r="B1363">
        <f t="shared" si="189"/>
        <v>3.2264616883115016</v>
      </c>
      <c r="C1363" s="18">
        <f t="shared" si="185"/>
        <v>0.6380538765704562</v>
      </c>
      <c r="D1363" s="2">
        <f t="shared" si="182"/>
        <v>2.0586563878332127</v>
      </c>
      <c r="E1363" s="18">
        <f t="shared" si="183"/>
        <v>25.005921192688408</v>
      </c>
      <c r="F1363" s="20">
        <f t="shared" si="186"/>
        <v>12.502960596344204</v>
      </c>
      <c r="G1363" s="20">
        <f t="shared" si="186"/>
        <v>12.493798799015247</v>
      </c>
      <c r="H1363" s="20">
        <f t="shared" si="186"/>
        <v>12.268615463433052</v>
      </c>
      <c r="I1363" s="10">
        <f t="shared" si="187"/>
        <v>37.265374858792505</v>
      </c>
      <c r="J1363" s="19">
        <f t="shared" ref="J1363:J1426" si="190">B1363*I1363</f>
        <v>120.23530428246065</v>
      </c>
      <c r="K1363">
        <f t="shared" si="184"/>
        <v>120.23530428246065</v>
      </c>
      <c r="L1363" s="5">
        <f t="shared" si="188"/>
        <v>0</v>
      </c>
      <c r="O1363" s="12"/>
    </row>
    <row r="1364" spans="2:15" x14ac:dyDescent="0.2">
      <c r="B1364">
        <f t="shared" si="189"/>
        <v>3.2214616883115017</v>
      </c>
      <c r="C1364" s="18">
        <f t="shared" si="185"/>
        <v>0.63807340770895415</v>
      </c>
      <c r="D1364" s="2">
        <f t="shared" ref="D1364:D1427" si="191">B1364*C1364</f>
        <v>2.0555290372647606</v>
      </c>
      <c r="E1364" s="18">
        <f t="shared" ref="E1364:E1427" si="192">$E$15*(C1364-(B1364*$C$12))</f>
        <v>25.007502438228325</v>
      </c>
      <c r="F1364" s="20">
        <f t="shared" si="186"/>
        <v>12.503751219114163</v>
      </c>
      <c r="G1364" s="20">
        <f t="shared" si="186"/>
        <v>12.494597668199733</v>
      </c>
      <c r="H1364" s="20">
        <f t="shared" si="186"/>
        <v>12.26969153737409</v>
      </c>
      <c r="I1364" s="10">
        <f t="shared" si="187"/>
        <v>37.268040424687982</v>
      </c>
      <c r="J1364" s="19">
        <f t="shared" si="190"/>
        <v>120.05756442657665</v>
      </c>
      <c r="K1364">
        <f t="shared" ref="K1364:K1427" si="193">IF(I1364&gt;$L$15,J1364,0)</f>
        <v>120.05756442657665</v>
      </c>
      <c r="L1364" s="5">
        <f t="shared" si="188"/>
        <v>0</v>
      </c>
      <c r="O1364" s="12"/>
    </row>
    <row r="1365" spans="2:15" x14ac:dyDescent="0.2">
      <c r="B1365">
        <f t="shared" si="189"/>
        <v>3.2164616883115018</v>
      </c>
      <c r="C1365" s="18">
        <f t="shared" ref="C1365:C1428" si="194">$C$10*LN((-B1365+$C$5)/$C$11)</f>
        <v>0.63809292418671948</v>
      </c>
      <c r="D1365" s="2">
        <f t="shared" si="191"/>
        <v>2.0524014442292389</v>
      </c>
      <c r="E1365" s="18">
        <f t="shared" si="192"/>
        <v>25.009083097338941</v>
      </c>
      <c r="F1365" s="20">
        <f t="shared" ref="F1365:H1428" si="195">IF($B1365&lt;F$17,(F$12*$C$10*LN((-$B1365+F$17)/$C$11))+(($E$14-F$12)*$C$10*LN((-$B1365+$C$5)/$C$11))-$C$12*$E$14*$B1365,-$C$13)</f>
        <v>12.504541548669469</v>
      </c>
      <c r="G1365" s="20">
        <f t="shared" si="195"/>
        <v>12.495396229185335</v>
      </c>
      <c r="H1365" s="20">
        <f t="shared" si="195"/>
        <v>12.270766577376627</v>
      </c>
      <c r="I1365" s="10">
        <f t="shared" ref="I1365:I1428" si="196">F1365+G1365+H1365</f>
        <v>37.27070435523143</v>
      </c>
      <c r="J1365" s="19">
        <f t="shared" si="190"/>
        <v>119.87979265498653</v>
      </c>
      <c r="K1365">
        <f t="shared" si="193"/>
        <v>119.87979265498653</v>
      </c>
      <c r="L1365" s="5">
        <f t="shared" ref="L1365:L1428" si="197">IF(I1365&lt;$L$15,J1365,0)</f>
        <v>0</v>
      </c>
      <c r="O1365" s="12"/>
    </row>
    <row r="1366" spans="2:15" x14ac:dyDescent="0.2">
      <c r="B1366">
        <f t="shared" si="189"/>
        <v>3.2114616883115019</v>
      </c>
      <c r="C1366" s="18">
        <f t="shared" si="194"/>
        <v>0.63811242602574536</v>
      </c>
      <c r="D1366" s="2">
        <f t="shared" si="191"/>
        <v>2.0492736090171886</v>
      </c>
      <c r="E1366" s="18">
        <f t="shared" si="192"/>
        <v>25.010663170899974</v>
      </c>
      <c r="F1366" s="20">
        <f t="shared" si="195"/>
        <v>12.505331585449987</v>
      </c>
      <c r="G1366" s="20">
        <f t="shared" si="195"/>
        <v>12.496194482453134</v>
      </c>
      <c r="H1366" s="20">
        <f t="shared" si="195"/>
        <v>12.27184058693001</v>
      </c>
      <c r="I1366" s="10">
        <f t="shared" si="196"/>
        <v>37.273366654833133</v>
      </c>
      <c r="J1366" s="19">
        <f t="shared" si="190"/>
        <v>119.70198900638405</v>
      </c>
      <c r="K1366">
        <f t="shared" si="193"/>
        <v>119.70198900638405</v>
      </c>
      <c r="L1366" s="5">
        <f t="shared" si="197"/>
        <v>0</v>
      </c>
      <c r="O1366" s="12"/>
    </row>
    <row r="1367" spans="2:15" x14ac:dyDescent="0.2">
      <c r="B1367">
        <f t="shared" si="189"/>
        <v>3.206461688311502</v>
      </c>
      <c r="C1367" s="18">
        <f t="shared" si="194"/>
        <v>0.63813191324797558</v>
      </c>
      <c r="D1367" s="2">
        <f t="shared" si="191"/>
        <v>2.0461455319185529</v>
      </c>
      <c r="E1367" s="18">
        <f t="shared" si="192"/>
        <v>25.01224265978918</v>
      </c>
      <c r="F1367" s="20">
        <f t="shared" si="195"/>
        <v>12.50612132989459</v>
      </c>
      <c r="G1367" s="20">
        <f t="shared" si="195"/>
        <v>12.496992428483063</v>
      </c>
      <c r="H1367" s="20">
        <f t="shared" si="195"/>
        <v>12.272913569505056</v>
      </c>
      <c r="I1367" s="10">
        <f t="shared" si="196"/>
        <v>37.276027327882709</v>
      </c>
      <c r="J1367" s="19">
        <f t="shared" si="190"/>
        <v>119.52415351930847</v>
      </c>
      <c r="K1367">
        <f t="shared" si="193"/>
        <v>119.52415351930847</v>
      </c>
      <c r="L1367" s="5">
        <f t="shared" si="197"/>
        <v>0</v>
      </c>
      <c r="O1367" s="12"/>
    </row>
    <row r="1368" spans="2:15" x14ac:dyDescent="0.2">
      <c r="B1368">
        <f t="shared" si="189"/>
        <v>3.2014616883115021</v>
      </c>
      <c r="C1368" s="18">
        <f t="shared" si="194"/>
        <v>0.63815138587530429</v>
      </c>
      <c r="D1368" s="2">
        <f t="shared" si="191"/>
        <v>2.0430172132226767</v>
      </c>
      <c r="E1368" s="18">
        <f t="shared" si="192"/>
        <v>25.013821564882331</v>
      </c>
      <c r="F1368" s="20">
        <f t="shared" si="195"/>
        <v>12.506910782441167</v>
      </c>
      <c r="G1368" s="20">
        <f t="shared" si="195"/>
        <v>12.497790067753927</v>
      </c>
      <c r="H1368" s="20">
        <f t="shared" si="195"/>
        <v>12.273985528554187</v>
      </c>
      <c r="I1368" s="10">
        <f t="shared" si="196"/>
        <v>37.278686378749278</v>
      </c>
      <c r="J1368" s="19">
        <f t="shared" si="190"/>
        <v>119.34628623214566</v>
      </c>
      <c r="K1368">
        <f t="shared" si="193"/>
        <v>119.34628623214566</v>
      </c>
      <c r="L1368" s="5">
        <f t="shared" si="197"/>
        <v>0</v>
      </c>
      <c r="O1368" s="12"/>
    </row>
    <row r="1369" spans="2:15" x14ac:dyDescent="0.2">
      <c r="B1369">
        <f t="shared" si="189"/>
        <v>3.1964616883115022</v>
      </c>
      <c r="C1369" s="18">
        <f t="shared" si="194"/>
        <v>0.63817084392957724</v>
      </c>
      <c r="D1369" s="2">
        <f t="shared" si="191"/>
        <v>2.0398886532183127</v>
      </c>
      <c r="E1369" s="18">
        <f t="shared" si="192"/>
        <v>25.015399887053249</v>
      </c>
      <c r="F1369" s="20">
        <f t="shared" si="195"/>
        <v>12.507699943526626</v>
      </c>
      <c r="G1369" s="20">
        <f t="shared" si="195"/>
        <v>12.498587400743387</v>
      </c>
      <c r="H1369" s="20">
        <f t="shared" si="195"/>
        <v>12.275056467511558</v>
      </c>
      <c r="I1369" s="10">
        <f t="shared" si="196"/>
        <v>37.281343811781568</v>
      </c>
      <c r="J1369" s="19">
        <f t="shared" si="190"/>
        <v>119.16838718312889</v>
      </c>
      <c r="K1369">
        <f t="shared" si="193"/>
        <v>119.16838718312889</v>
      </c>
      <c r="L1369" s="5">
        <f t="shared" si="197"/>
        <v>0</v>
      </c>
      <c r="O1369" s="12"/>
    </row>
    <row r="1370" spans="2:15" x14ac:dyDescent="0.2">
      <c r="B1370">
        <f t="shared" si="189"/>
        <v>3.1914616883115023</v>
      </c>
      <c r="C1370" s="18">
        <f t="shared" si="194"/>
        <v>0.63819028743259021</v>
      </c>
      <c r="D1370" s="2">
        <f t="shared" si="191"/>
        <v>2.0367598521936174</v>
      </c>
      <c r="E1370" s="18">
        <f t="shared" si="192"/>
        <v>25.01697762717377</v>
      </c>
      <c r="F1370" s="20">
        <f t="shared" si="195"/>
        <v>12.508488813586883</v>
      </c>
      <c r="G1370" s="20">
        <f t="shared" si="195"/>
        <v>12.499384427927973</v>
      </c>
      <c r="H1370" s="20">
        <f t="shared" si="195"/>
        <v>12.276126389793186</v>
      </c>
      <c r="I1370" s="10">
        <f t="shared" si="196"/>
        <v>37.283999631308042</v>
      </c>
      <c r="J1370" s="19">
        <f t="shared" si="190"/>
        <v>118.99045641033979</v>
      </c>
      <c r="K1370">
        <f t="shared" si="193"/>
        <v>118.99045641033979</v>
      </c>
      <c r="L1370" s="5">
        <f t="shared" si="197"/>
        <v>0</v>
      </c>
      <c r="O1370" s="12"/>
    </row>
    <row r="1371" spans="2:15" x14ac:dyDescent="0.2">
      <c r="B1371">
        <f t="shared" si="189"/>
        <v>3.1864616883115024</v>
      </c>
      <c r="C1371" s="18">
        <f t="shared" si="194"/>
        <v>0.63820971640609081</v>
      </c>
      <c r="D1371" s="2">
        <f t="shared" si="191"/>
        <v>2.0336308104361573</v>
      </c>
      <c r="E1371" s="18">
        <f t="shared" si="192"/>
        <v>25.018554786113793</v>
      </c>
      <c r="F1371" s="20">
        <f t="shared" si="195"/>
        <v>12.509277393056898</v>
      </c>
      <c r="G1371" s="20">
        <f t="shared" si="195"/>
        <v>12.500181149783103</v>
      </c>
      <c r="H1371" s="20">
        <f t="shared" si="195"/>
        <v>12.2771952987971</v>
      </c>
      <c r="I1371" s="10">
        <f t="shared" si="196"/>
        <v>37.286653841637104</v>
      </c>
      <c r="J1371" s="19">
        <f t="shared" si="190"/>
        <v>118.81249395170954</v>
      </c>
      <c r="K1371">
        <f t="shared" si="193"/>
        <v>118.81249395170954</v>
      </c>
      <c r="L1371" s="5">
        <f t="shared" si="197"/>
        <v>0</v>
      </c>
      <c r="O1371" s="12"/>
    </row>
    <row r="1372" spans="2:15" x14ac:dyDescent="0.2">
      <c r="B1372">
        <f t="shared" si="189"/>
        <v>3.1814616883115026</v>
      </c>
      <c r="C1372" s="18">
        <f t="shared" si="194"/>
        <v>0.63822913087177768</v>
      </c>
      <c r="D1372" s="2">
        <f t="shared" si="191"/>
        <v>2.0305015282329086</v>
      </c>
      <c r="E1372" s="18">
        <f t="shared" si="192"/>
        <v>25.020131364741264</v>
      </c>
      <c r="F1372" s="20">
        <f t="shared" si="195"/>
        <v>12.510065682370636</v>
      </c>
      <c r="G1372" s="20">
        <f t="shared" si="195"/>
        <v>12.500977566783055</v>
      </c>
      <c r="H1372" s="20">
        <f t="shared" si="195"/>
        <v>12.27826319790344</v>
      </c>
      <c r="I1372" s="10">
        <f t="shared" si="196"/>
        <v>37.289306447057129</v>
      </c>
      <c r="J1372" s="19">
        <f t="shared" si="190"/>
        <v>118.63449984501938</v>
      </c>
      <c r="K1372">
        <f t="shared" si="193"/>
        <v>118.63449984501938</v>
      </c>
      <c r="L1372" s="5">
        <f t="shared" si="197"/>
        <v>0</v>
      </c>
      <c r="O1372" s="12"/>
    </row>
    <row r="1373" spans="2:15" x14ac:dyDescent="0.2">
      <c r="B1373">
        <f t="shared" si="189"/>
        <v>3.1764616883115027</v>
      </c>
      <c r="C1373" s="18">
        <f t="shared" si="194"/>
        <v>0.63824853085130095</v>
      </c>
      <c r="D1373" s="2">
        <f t="shared" si="191"/>
        <v>2.0273720058702596</v>
      </c>
      <c r="E1373" s="18">
        <f t="shared" si="192"/>
        <v>25.021707363922197</v>
      </c>
      <c r="F1373" s="20">
        <f t="shared" si="195"/>
        <v>12.5108536819611</v>
      </c>
      <c r="G1373" s="20">
        <f t="shared" si="195"/>
        <v>12.501773679400992</v>
      </c>
      <c r="H1373" s="20">
        <f t="shared" si="195"/>
        <v>12.279330090474611</v>
      </c>
      <c r="I1373" s="10">
        <f t="shared" si="196"/>
        <v>37.291957451836701</v>
      </c>
      <c r="J1373" s="19">
        <f t="shared" si="190"/>
        <v>118.45647412790193</v>
      </c>
      <c r="K1373">
        <f t="shared" si="193"/>
        <v>118.45647412790193</v>
      </c>
      <c r="L1373" s="5">
        <f t="shared" si="197"/>
        <v>0</v>
      </c>
      <c r="O1373" s="12"/>
    </row>
    <row r="1374" spans="2:15" x14ac:dyDescent="0.2">
      <c r="B1374">
        <f t="shared" si="189"/>
        <v>3.1714616883115028</v>
      </c>
      <c r="C1374" s="18">
        <f t="shared" si="194"/>
        <v>0.63826791636626223</v>
      </c>
      <c r="D1374" s="2">
        <f t="shared" si="191"/>
        <v>2.0242422436340113</v>
      </c>
      <c r="E1374" s="18">
        <f t="shared" si="192"/>
        <v>25.023282784520649</v>
      </c>
      <c r="F1374" s="20">
        <f t="shared" si="195"/>
        <v>12.511641392260325</v>
      </c>
      <c r="G1374" s="20">
        <f t="shared" si="195"/>
        <v>12.502569488108968</v>
      </c>
      <c r="H1374" s="20">
        <f t="shared" si="195"/>
        <v>12.280395979855397</v>
      </c>
      <c r="I1374" s="10">
        <f t="shared" si="196"/>
        <v>37.29460686022469</v>
      </c>
      <c r="J1374" s="19">
        <f t="shared" si="190"/>
        <v>118.27841683784195</v>
      </c>
      <c r="K1374">
        <f t="shared" si="193"/>
        <v>118.27841683784195</v>
      </c>
      <c r="L1374" s="5">
        <f t="shared" si="197"/>
        <v>0</v>
      </c>
      <c r="O1374" s="12"/>
    </row>
    <row r="1375" spans="2:15" x14ac:dyDescent="0.2">
      <c r="B1375">
        <f t="shared" si="189"/>
        <v>3.1664616883115029</v>
      </c>
      <c r="C1375" s="18">
        <f t="shared" si="194"/>
        <v>0.63828728743821506</v>
      </c>
      <c r="D1375" s="2">
        <f t="shared" si="191"/>
        <v>2.0211122418093801</v>
      </c>
      <c r="E1375" s="18">
        <f t="shared" si="192"/>
        <v>25.024857627398763</v>
      </c>
      <c r="F1375" s="20">
        <f t="shared" si="195"/>
        <v>12.512428813699382</v>
      </c>
      <c r="G1375" s="20">
        <f t="shared" si="195"/>
        <v>12.503364993377916</v>
      </c>
      <c r="H1375" s="20">
        <f t="shared" si="195"/>
        <v>12.281460869373088</v>
      </c>
      <c r="I1375" s="10">
        <f t="shared" si="196"/>
        <v>37.297254676450386</v>
      </c>
      <c r="J1375" s="19">
        <f t="shared" si="190"/>
        <v>118.10032801217719</v>
      </c>
      <c r="K1375">
        <f t="shared" si="193"/>
        <v>118.10032801217719</v>
      </c>
      <c r="L1375" s="5">
        <f t="shared" si="197"/>
        <v>0</v>
      </c>
      <c r="O1375" s="12"/>
    </row>
    <row r="1376" spans="2:15" x14ac:dyDescent="0.2">
      <c r="B1376">
        <f t="shared" si="189"/>
        <v>3.161461688311503</v>
      </c>
      <c r="C1376" s="18">
        <f t="shared" si="194"/>
        <v>0.63830664408866455</v>
      </c>
      <c r="D1376" s="2">
        <f t="shared" si="191"/>
        <v>2.0179820006809992</v>
      </c>
      <c r="E1376" s="18">
        <f t="shared" si="192"/>
        <v>25.026431893416742</v>
      </c>
      <c r="F1376" s="20">
        <f t="shared" si="195"/>
        <v>12.513215946708371</v>
      </c>
      <c r="G1376" s="20">
        <f t="shared" si="195"/>
        <v>12.504160195677663</v>
      </c>
      <c r="H1376" s="20">
        <f t="shared" si="195"/>
        <v>12.282524762337601</v>
      </c>
      <c r="I1376" s="10">
        <f t="shared" si="196"/>
        <v>37.299900904723636</v>
      </c>
      <c r="J1376" s="19">
        <f t="shared" si="190"/>
        <v>117.92220768809935</v>
      </c>
      <c r="K1376">
        <f t="shared" si="193"/>
        <v>117.92220768809935</v>
      </c>
      <c r="L1376" s="5">
        <f t="shared" si="197"/>
        <v>0</v>
      </c>
      <c r="O1376" s="12"/>
    </row>
    <row r="1377" spans="2:15" x14ac:dyDescent="0.2">
      <c r="B1377">
        <f t="shared" si="189"/>
        <v>3.1564616883115031</v>
      </c>
      <c r="C1377" s="18">
        <f t="shared" si="194"/>
        <v>0.6383259863390679</v>
      </c>
      <c r="D1377" s="2">
        <f t="shared" si="191"/>
        <v>2.0148515205329196</v>
      </c>
      <c r="E1377" s="18">
        <f t="shared" si="192"/>
        <v>25.028005583432879</v>
      </c>
      <c r="F1377" s="20">
        <f t="shared" si="195"/>
        <v>12.51400279171644</v>
      </c>
      <c r="G1377" s="20">
        <f t="shared" si="195"/>
        <v>12.50495509547693</v>
      </c>
      <c r="H1377" s="20">
        <f t="shared" si="195"/>
        <v>12.28358766204162</v>
      </c>
      <c r="I1377" s="10">
        <f t="shared" si="196"/>
        <v>37.302545549234992</v>
      </c>
      <c r="J1377" s="19">
        <f t="shared" si="190"/>
        <v>117.74405590265503</v>
      </c>
      <c r="K1377">
        <f t="shared" si="193"/>
        <v>117.74405590265503</v>
      </c>
      <c r="L1377" s="5">
        <f t="shared" si="197"/>
        <v>0</v>
      </c>
      <c r="O1377" s="12"/>
    </row>
    <row r="1378" spans="2:15" x14ac:dyDescent="0.2">
      <c r="B1378">
        <f t="shared" si="189"/>
        <v>3.1514616883115032</v>
      </c>
      <c r="C1378" s="18">
        <f t="shared" si="194"/>
        <v>0.63834531421083462</v>
      </c>
      <c r="D1378" s="2">
        <f t="shared" si="191"/>
        <v>2.0117208016486137</v>
      </c>
      <c r="E1378" s="18">
        <f t="shared" si="192"/>
        <v>25.029578698303542</v>
      </c>
      <c r="F1378" s="20">
        <f t="shared" si="195"/>
        <v>12.514789349151773</v>
      </c>
      <c r="G1378" s="20">
        <f t="shared" si="195"/>
        <v>12.505749693243335</v>
      </c>
      <c r="H1378" s="20">
        <f t="shared" si="195"/>
        <v>12.284649571760694</v>
      </c>
      <c r="I1378" s="10">
        <f t="shared" si="196"/>
        <v>37.305188614155803</v>
      </c>
      <c r="J1378" s="19">
        <f t="shared" si="190"/>
        <v>117.56587269274651</v>
      </c>
      <c r="K1378">
        <f t="shared" si="193"/>
        <v>117.56587269274651</v>
      </c>
      <c r="L1378" s="5">
        <f t="shared" si="197"/>
        <v>0</v>
      </c>
      <c r="O1378" s="12"/>
    </row>
    <row r="1379" spans="2:15" x14ac:dyDescent="0.2">
      <c r="B1379">
        <f t="shared" si="189"/>
        <v>3.1464616883115033</v>
      </c>
      <c r="C1379" s="18">
        <f t="shared" si="194"/>
        <v>0.63836462772532654</v>
      </c>
      <c r="D1379" s="2">
        <f t="shared" si="191"/>
        <v>2.0085898443109751</v>
      </c>
      <c r="E1379" s="18">
        <f t="shared" si="192"/>
        <v>25.031151238883218</v>
      </c>
      <c r="F1379" s="20">
        <f t="shared" si="195"/>
        <v>12.515575619441611</v>
      </c>
      <c r="G1379" s="20">
        <f t="shared" si="195"/>
        <v>12.506543989443404</v>
      </c>
      <c r="H1379" s="20">
        <f t="shared" si="195"/>
        <v>12.285710494753378</v>
      </c>
      <c r="I1379" s="10">
        <f t="shared" si="196"/>
        <v>37.307830103638395</v>
      </c>
      <c r="J1379" s="19">
        <f t="shared" si="190"/>
        <v>117.38765809513279</v>
      </c>
      <c r="K1379">
        <f t="shared" si="193"/>
        <v>117.38765809513279</v>
      </c>
      <c r="L1379" s="5">
        <f t="shared" si="197"/>
        <v>0</v>
      </c>
      <c r="O1379" s="12"/>
    </row>
    <row r="1380" spans="2:15" x14ac:dyDescent="0.2">
      <c r="B1380">
        <f t="shared" si="189"/>
        <v>3.1414616883115034</v>
      </c>
      <c r="C1380" s="18">
        <f t="shared" si="194"/>
        <v>0.63838392690385748</v>
      </c>
      <c r="D1380" s="2">
        <f t="shared" si="191"/>
        <v>2.0054586488023194</v>
      </c>
      <c r="E1380" s="18">
        <f t="shared" si="192"/>
        <v>25.032723206024457</v>
      </c>
      <c r="F1380" s="20">
        <f t="shared" si="195"/>
        <v>12.516361603012228</v>
      </c>
      <c r="G1380" s="20">
        <f t="shared" si="195"/>
        <v>12.507337984542556</v>
      </c>
      <c r="H1380" s="20">
        <f t="shared" si="195"/>
        <v>12.28677043426134</v>
      </c>
      <c r="I1380" s="10">
        <f t="shared" si="196"/>
        <v>37.310470021816123</v>
      </c>
      <c r="J1380" s="19">
        <f t="shared" si="190"/>
        <v>117.20941214643021</v>
      </c>
      <c r="K1380">
        <f t="shared" si="193"/>
        <v>117.20941214643021</v>
      </c>
      <c r="L1380" s="5">
        <f t="shared" si="197"/>
        <v>0</v>
      </c>
      <c r="O1380" s="12"/>
    </row>
    <row r="1381" spans="2:15" x14ac:dyDescent="0.2">
      <c r="B1381">
        <f t="shared" si="189"/>
        <v>3.1364616883115035</v>
      </c>
      <c r="C1381" s="18">
        <f t="shared" si="194"/>
        <v>0.63840321176769432</v>
      </c>
      <c r="D1381" s="2">
        <f t="shared" si="191"/>
        <v>2.0023272154043887</v>
      </c>
      <c r="E1381" s="18">
        <f t="shared" si="192"/>
        <v>25.034294600577933</v>
      </c>
      <c r="F1381" s="20">
        <f t="shared" si="195"/>
        <v>12.517147300288967</v>
      </c>
      <c r="G1381" s="20">
        <f t="shared" si="195"/>
        <v>12.508131679005135</v>
      </c>
      <c r="H1381" s="20">
        <f t="shared" si="195"/>
        <v>12.287829393509494</v>
      </c>
      <c r="I1381" s="10">
        <f t="shared" si="196"/>
        <v>37.313108372803597</v>
      </c>
      <c r="J1381" s="19">
        <f t="shared" si="190"/>
        <v>117.03113488311367</v>
      </c>
      <c r="K1381">
        <f t="shared" si="193"/>
        <v>117.03113488311367</v>
      </c>
      <c r="L1381" s="5">
        <f t="shared" si="197"/>
        <v>0</v>
      </c>
      <c r="O1381" s="12"/>
    </row>
    <row r="1382" spans="2:15" x14ac:dyDescent="0.2">
      <c r="B1382">
        <f t="shared" ref="B1382:B1445" si="198">B1381-$C$16</f>
        <v>3.1314616883115036</v>
      </c>
      <c r="C1382" s="18">
        <f t="shared" si="194"/>
        <v>0.63842248233805654</v>
      </c>
      <c r="D1382" s="2">
        <f t="shared" si="191"/>
        <v>1.9991955443983516</v>
      </c>
      <c r="E1382" s="18">
        <f t="shared" si="192"/>
        <v>25.035865423392423</v>
      </c>
      <c r="F1382" s="20">
        <f t="shared" si="195"/>
        <v>12.51793271169621</v>
      </c>
      <c r="G1382" s="20">
        <f t="shared" si="195"/>
        <v>12.50892507329438</v>
      </c>
      <c r="H1382" s="20">
        <f t="shared" si="195"/>
        <v>12.2888873757061</v>
      </c>
      <c r="I1382" s="10">
        <f t="shared" si="196"/>
        <v>37.315745160696693</v>
      </c>
      <c r="J1382" s="19">
        <f t="shared" si="190"/>
        <v>116.85282634151709</v>
      </c>
      <c r="K1382">
        <f t="shared" si="193"/>
        <v>116.85282634151709</v>
      </c>
      <c r="L1382" s="5">
        <f t="shared" si="197"/>
        <v>0</v>
      </c>
      <c r="O1382" s="12"/>
    </row>
    <row r="1383" spans="2:15" x14ac:dyDescent="0.2">
      <c r="B1383">
        <f t="shared" si="198"/>
        <v>3.1264616883115037</v>
      </c>
      <c r="C1383" s="18">
        <f t="shared" si="194"/>
        <v>0.6384417386361162</v>
      </c>
      <c r="D1383" s="2">
        <f t="shared" si="191"/>
        <v>1.9960636360648036</v>
      </c>
      <c r="E1383" s="18">
        <f t="shared" si="192"/>
        <v>25.037435675314804</v>
      </c>
      <c r="F1383" s="20">
        <f t="shared" si="195"/>
        <v>12.518717837657405</v>
      </c>
      <c r="G1383" s="20">
        <f t="shared" si="195"/>
        <v>12.509718167872457</v>
      </c>
      <c r="H1383" s="20">
        <f t="shared" si="195"/>
        <v>12.289944384042897</v>
      </c>
      <c r="I1383" s="10">
        <f t="shared" si="196"/>
        <v>37.318380389572759</v>
      </c>
      <c r="J1383" s="19">
        <f t="shared" si="190"/>
        <v>116.67448655783456</v>
      </c>
      <c r="K1383">
        <f t="shared" si="193"/>
        <v>116.67448655783456</v>
      </c>
      <c r="L1383" s="5">
        <f t="shared" si="197"/>
        <v>0</v>
      </c>
      <c r="O1383" s="12"/>
    </row>
    <row r="1384" spans="2:15" x14ac:dyDescent="0.2">
      <c r="B1384">
        <f t="shared" si="198"/>
        <v>3.1214616883115038</v>
      </c>
      <c r="C1384" s="18">
        <f t="shared" si="194"/>
        <v>0.63846098068299872</v>
      </c>
      <c r="D1384" s="2">
        <f t="shared" si="191"/>
        <v>1.9929314906837716</v>
      </c>
      <c r="E1384" s="18">
        <f t="shared" si="192"/>
        <v>25.039005357190106</v>
      </c>
      <c r="F1384" s="20">
        <f t="shared" si="195"/>
        <v>12.519502678595053</v>
      </c>
      <c r="G1384" s="20">
        <f t="shared" si="195"/>
        <v>12.510510963200442</v>
      </c>
      <c r="H1384" s="20">
        <f t="shared" si="195"/>
        <v>12.291000421695209</v>
      </c>
      <c r="I1384" s="10">
        <f t="shared" si="196"/>
        <v>37.321014063490708</v>
      </c>
      <c r="J1384" s="19">
        <f t="shared" si="190"/>
        <v>116.49611556812108</v>
      </c>
      <c r="K1384">
        <f t="shared" si="193"/>
        <v>116.49611556812108</v>
      </c>
      <c r="L1384" s="5">
        <f t="shared" si="197"/>
        <v>0</v>
      </c>
      <c r="O1384" s="12"/>
    </row>
    <row r="1385" spans="2:15" x14ac:dyDescent="0.2">
      <c r="B1385">
        <f t="shared" si="198"/>
        <v>3.1164616883115039</v>
      </c>
      <c r="C1385" s="18">
        <f t="shared" si="194"/>
        <v>0.63848020849978249</v>
      </c>
      <c r="D1385" s="2">
        <f t="shared" si="191"/>
        <v>1.9897991085347131</v>
      </c>
      <c r="E1385" s="18">
        <f t="shared" si="192"/>
        <v>25.040574469861458</v>
      </c>
      <c r="F1385" s="20">
        <f t="shared" si="195"/>
        <v>12.520287234930729</v>
      </c>
      <c r="G1385" s="20">
        <f t="shared" si="195"/>
        <v>12.511303459738347</v>
      </c>
      <c r="H1385" s="20">
        <f t="shared" si="195"/>
        <v>12.292055491822067</v>
      </c>
      <c r="I1385" s="10">
        <f t="shared" si="196"/>
        <v>37.323646186491146</v>
      </c>
      <c r="J1385" s="19">
        <f t="shared" si="190"/>
        <v>116.31771340829343</v>
      </c>
      <c r="K1385">
        <f t="shared" si="193"/>
        <v>116.31771340829343</v>
      </c>
      <c r="L1385" s="5">
        <f t="shared" si="197"/>
        <v>0</v>
      </c>
      <c r="O1385" s="12"/>
    </row>
    <row r="1386" spans="2:15" x14ac:dyDescent="0.2">
      <c r="B1386">
        <f t="shared" si="198"/>
        <v>3.111461688311504</v>
      </c>
      <c r="C1386" s="18">
        <f t="shared" si="194"/>
        <v>0.63849942210749899</v>
      </c>
      <c r="D1386" s="2">
        <f t="shared" si="191"/>
        <v>1.9866664898965185</v>
      </c>
      <c r="E1386" s="18">
        <f t="shared" si="192"/>
        <v>25.042143014170119</v>
      </c>
      <c r="F1386" s="20">
        <f t="shared" si="195"/>
        <v>12.521071507085059</v>
      </c>
      <c r="G1386" s="20">
        <f t="shared" si="195"/>
        <v>12.512095657945094</v>
      </c>
      <c r="H1386" s="20">
        <f t="shared" si="195"/>
        <v>12.293109597566316</v>
      </c>
      <c r="I1386" s="10">
        <f t="shared" si="196"/>
        <v>37.326276762596471</v>
      </c>
      <c r="J1386" s="19">
        <f t="shared" si="190"/>
        <v>116.13928011413088</v>
      </c>
      <c r="K1386">
        <f t="shared" si="193"/>
        <v>116.13928011413088</v>
      </c>
      <c r="L1386" s="5">
        <f t="shared" si="197"/>
        <v>0</v>
      </c>
      <c r="O1386" s="12"/>
    </row>
    <row r="1387" spans="2:15" x14ac:dyDescent="0.2">
      <c r="B1387">
        <f t="shared" si="198"/>
        <v>3.1064616883115042</v>
      </c>
      <c r="C1387" s="18">
        <f t="shared" si="194"/>
        <v>0.63851862152713346</v>
      </c>
      <c r="D1387" s="2">
        <f t="shared" si="191"/>
        <v>1.9835336350475132</v>
      </c>
      <c r="E1387" s="18">
        <f t="shared" si="192"/>
        <v>25.0437109909555</v>
      </c>
      <c r="F1387" s="20">
        <f t="shared" si="195"/>
        <v>12.52185549547775</v>
      </c>
      <c r="G1387" s="20">
        <f t="shared" si="195"/>
        <v>12.512887558278546</v>
      </c>
      <c r="H1387" s="20">
        <f t="shared" si="195"/>
        <v>12.294162742054734</v>
      </c>
      <c r="I1387" s="10">
        <f t="shared" si="196"/>
        <v>37.328905795811025</v>
      </c>
      <c r="J1387" s="19">
        <f t="shared" si="190"/>
        <v>115.96081572127621</v>
      </c>
      <c r="K1387">
        <f t="shared" si="193"/>
        <v>115.96081572127621</v>
      </c>
      <c r="L1387" s="5">
        <f t="shared" si="197"/>
        <v>0</v>
      </c>
      <c r="O1387" s="12"/>
    </row>
    <row r="1388" spans="2:15" x14ac:dyDescent="0.2">
      <c r="B1388">
        <f t="shared" si="198"/>
        <v>3.1014616883115043</v>
      </c>
      <c r="C1388" s="18">
        <f t="shared" si="194"/>
        <v>0.63853780677962457</v>
      </c>
      <c r="D1388" s="2">
        <f t="shared" si="191"/>
        <v>1.9804005442654595</v>
      </c>
      <c r="E1388" s="18">
        <f t="shared" si="192"/>
        <v>25.045278401055143</v>
      </c>
      <c r="F1388" s="20">
        <f t="shared" si="195"/>
        <v>12.52263920052757</v>
      </c>
      <c r="G1388" s="20">
        <f t="shared" si="195"/>
        <v>12.513679161195491</v>
      </c>
      <c r="H1388" s="20">
        <f t="shared" si="195"/>
        <v>12.295214928398138</v>
      </c>
      <c r="I1388" s="10">
        <f t="shared" si="196"/>
        <v>37.3315332901212</v>
      </c>
      <c r="J1388" s="19">
        <f t="shared" si="190"/>
        <v>115.78232026523642</v>
      </c>
      <c r="K1388">
        <f t="shared" si="193"/>
        <v>115.78232026523642</v>
      </c>
      <c r="L1388" s="5">
        <f t="shared" si="197"/>
        <v>0</v>
      </c>
      <c r="O1388" s="12"/>
    </row>
    <row r="1389" spans="2:15" x14ac:dyDescent="0.2">
      <c r="B1389">
        <f t="shared" si="198"/>
        <v>3.0964616883115044</v>
      </c>
      <c r="C1389" s="18">
        <f t="shared" si="194"/>
        <v>0.63855697788586441</v>
      </c>
      <c r="D1389" s="2">
        <f t="shared" si="191"/>
        <v>1.9772672178275557</v>
      </c>
      <c r="E1389" s="18">
        <f t="shared" si="192"/>
        <v>25.046845245304734</v>
      </c>
      <c r="F1389" s="20">
        <f t="shared" si="195"/>
        <v>12.523422622652369</v>
      </c>
      <c r="G1389" s="20">
        <f t="shared" si="195"/>
        <v>12.514470467151659</v>
      </c>
      <c r="H1389" s="20">
        <f t="shared" si="195"/>
        <v>12.296266159691504</v>
      </c>
      <c r="I1389" s="10">
        <f t="shared" si="196"/>
        <v>37.334159249495535</v>
      </c>
      <c r="J1389" s="19">
        <f t="shared" si="190"/>
        <v>115.60379378138352</v>
      </c>
      <c r="K1389">
        <f t="shared" si="193"/>
        <v>115.60379378138352</v>
      </c>
      <c r="L1389" s="5">
        <f t="shared" si="197"/>
        <v>0</v>
      </c>
      <c r="O1389" s="12"/>
    </row>
    <row r="1390" spans="2:15" x14ac:dyDescent="0.2">
      <c r="B1390">
        <f t="shared" si="198"/>
        <v>3.0914616883115045</v>
      </c>
      <c r="C1390" s="18">
        <f t="shared" si="194"/>
        <v>0.63857613486669917</v>
      </c>
      <c r="D1390" s="2">
        <f t="shared" si="191"/>
        <v>1.9741336560104408</v>
      </c>
      <c r="E1390" s="18">
        <f t="shared" si="192"/>
        <v>25.048411524538125</v>
      </c>
      <c r="F1390" s="20">
        <f t="shared" si="195"/>
        <v>12.524205762269064</v>
      </c>
      <c r="G1390" s="20">
        <f t="shared" si="195"/>
        <v>12.51526147660171</v>
      </c>
      <c r="H1390" s="20">
        <f t="shared" si="195"/>
        <v>12.297316439014059</v>
      </c>
      <c r="I1390" s="10">
        <f t="shared" si="196"/>
        <v>37.336783677884831</v>
      </c>
      <c r="J1390" s="19">
        <f t="shared" si="190"/>
        <v>115.42523630495526</v>
      </c>
      <c r="K1390">
        <f t="shared" si="193"/>
        <v>115.42523630495526</v>
      </c>
      <c r="L1390" s="5">
        <f t="shared" si="197"/>
        <v>0</v>
      </c>
      <c r="O1390" s="12"/>
    </row>
    <row r="1391" spans="2:15" x14ac:dyDescent="0.2">
      <c r="B1391">
        <f t="shared" si="198"/>
        <v>3.0864616883115046</v>
      </c>
      <c r="C1391" s="18">
        <f t="shared" si="194"/>
        <v>0.63859527774292901</v>
      </c>
      <c r="D1391" s="2">
        <f t="shared" si="191"/>
        <v>1.9709998590901949</v>
      </c>
      <c r="E1391" s="18">
        <f t="shared" si="192"/>
        <v>25.049977239587321</v>
      </c>
      <c r="F1391" s="20">
        <f t="shared" si="195"/>
        <v>12.52498861979366</v>
      </c>
      <c r="G1391" s="20">
        <f t="shared" si="195"/>
        <v>12.516052189999259</v>
      </c>
      <c r="H1391" s="20">
        <f t="shared" si="195"/>
        <v>12.298365769429417</v>
      </c>
      <c r="I1391" s="10">
        <f t="shared" si="196"/>
        <v>37.339406579222334</v>
      </c>
      <c r="J1391" s="19">
        <f t="shared" si="190"/>
        <v>115.24664787105627</v>
      </c>
      <c r="K1391">
        <f t="shared" si="193"/>
        <v>115.24664787105627</v>
      </c>
      <c r="L1391" s="5">
        <f t="shared" si="197"/>
        <v>0</v>
      </c>
      <c r="O1391" s="12"/>
    </row>
    <row r="1392" spans="2:15" x14ac:dyDescent="0.2">
      <c r="B1392">
        <f t="shared" si="198"/>
        <v>3.0814616883115047</v>
      </c>
      <c r="C1392" s="18">
        <f t="shared" si="194"/>
        <v>0.63861440653530799</v>
      </c>
      <c r="D1392" s="2">
        <f t="shared" si="191"/>
        <v>1.9678658273423397</v>
      </c>
      <c r="E1392" s="18">
        <f t="shared" si="192"/>
        <v>25.051542391282482</v>
      </c>
      <c r="F1392" s="20">
        <f t="shared" si="195"/>
        <v>12.525771195641239</v>
      </c>
      <c r="G1392" s="20">
        <f t="shared" si="195"/>
        <v>12.516842607796859</v>
      </c>
      <c r="H1392" s="20">
        <f t="shared" si="195"/>
        <v>12.299414153985655</v>
      </c>
      <c r="I1392" s="10">
        <f t="shared" si="196"/>
        <v>37.342027957423753</v>
      </c>
      <c r="J1392" s="19">
        <f t="shared" si="190"/>
        <v>115.06802851465841</v>
      </c>
      <c r="K1392">
        <f t="shared" si="193"/>
        <v>115.06802851465841</v>
      </c>
      <c r="L1392" s="5">
        <f t="shared" si="197"/>
        <v>0</v>
      </c>
      <c r="O1392" s="12"/>
    </row>
    <row r="1393" spans="2:15" x14ac:dyDescent="0.2">
      <c r="B1393">
        <f t="shared" si="198"/>
        <v>3.0764616883115048</v>
      </c>
      <c r="C1393" s="18">
        <f t="shared" si="194"/>
        <v>0.63863352126454453</v>
      </c>
      <c r="D1393" s="2">
        <f t="shared" si="191"/>
        <v>1.9647315610418419</v>
      </c>
      <c r="E1393" s="18">
        <f t="shared" si="192"/>
        <v>25.053106980451943</v>
      </c>
      <c r="F1393" s="20">
        <f t="shared" si="195"/>
        <v>12.526553490225972</v>
      </c>
      <c r="G1393" s="20">
        <f t="shared" si="195"/>
        <v>12.517632730446014</v>
      </c>
      <c r="H1393" s="20">
        <f t="shared" si="195"/>
        <v>12.300461595715456</v>
      </c>
      <c r="I1393" s="10">
        <f t="shared" si="196"/>
        <v>37.344647816387443</v>
      </c>
      <c r="J1393" s="19">
        <f t="shared" si="190"/>
        <v>114.88937827060187</v>
      </c>
      <c r="K1393">
        <f t="shared" si="193"/>
        <v>114.88937827060187</v>
      </c>
      <c r="L1393" s="5">
        <f t="shared" si="197"/>
        <v>0</v>
      </c>
      <c r="O1393" s="12"/>
    </row>
    <row r="1394" spans="2:15" x14ac:dyDescent="0.2">
      <c r="B1394">
        <f t="shared" si="198"/>
        <v>3.0714616883115049</v>
      </c>
      <c r="C1394" s="18">
        <f t="shared" si="194"/>
        <v>0.63865262195130135</v>
      </c>
      <c r="D1394" s="2">
        <f t="shared" si="191"/>
        <v>1.9615970604631132</v>
      </c>
      <c r="E1394" s="18">
        <f t="shared" si="192"/>
        <v>25.054671007922209</v>
      </c>
      <c r="F1394" s="20">
        <f t="shared" si="195"/>
        <v>12.527335503961108</v>
      </c>
      <c r="G1394" s="20">
        <f t="shared" si="195"/>
        <v>12.518422558397178</v>
      </c>
      <c r="H1394" s="20">
        <f t="shared" si="195"/>
        <v>12.301508097636182</v>
      </c>
      <c r="I1394" s="10">
        <f t="shared" si="196"/>
        <v>37.347266159994469</v>
      </c>
      <c r="J1394" s="19">
        <f t="shared" si="190"/>
        <v>114.71069717359575</v>
      </c>
      <c r="K1394">
        <f t="shared" si="193"/>
        <v>114.71069717359575</v>
      </c>
      <c r="L1394" s="5">
        <f t="shared" si="197"/>
        <v>0</v>
      </c>
      <c r="O1394" s="12"/>
    </row>
    <row r="1395" spans="2:15" x14ac:dyDescent="0.2">
      <c r="B1395">
        <f t="shared" si="198"/>
        <v>3.066461688311505</v>
      </c>
      <c r="C1395" s="18">
        <f t="shared" si="194"/>
        <v>0.63867170861619582</v>
      </c>
      <c r="D1395" s="2">
        <f t="shared" si="191"/>
        <v>1.9584623258800133</v>
      </c>
      <c r="E1395" s="18">
        <f t="shared" si="192"/>
        <v>25.056234474517993</v>
      </c>
      <c r="F1395" s="20">
        <f t="shared" si="195"/>
        <v>12.528117237258996</v>
      </c>
      <c r="G1395" s="20">
        <f t="shared" si="195"/>
        <v>12.519212092099769</v>
      </c>
      <c r="H1395" s="20">
        <f t="shared" si="195"/>
        <v>12.302553662749997</v>
      </c>
      <c r="I1395" s="10">
        <f t="shared" si="196"/>
        <v>37.349882992108761</v>
      </c>
      <c r="J1395" s="19">
        <f t="shared" si="190"/>
        <v>114.531985258219</v>
      </c>
      <c r="K1395">
        <f t="shared" si="193"/>
        <v>114.531985258219</v>
      </c>
      <c r="L1395" s="5">
        <f t="shared" si="197"/>
        <v>0</v>
      </c>
      <c r="O1395" s="12"/>
    </row>
    <row r="1396" spans="2:15" x14ac:dyDescent="0.2">
      <c r="B1396">
        <f t="shared" si="198"/>
        <v>3.0614616883115051</v>
      </c>
      <c r="C1396" s="18">
        <f t="shared" si="194"/>
        <v>0.63869078127979961</v>
      </c>
      <c r="D1396" s="2">
        <f t="shared" si="191"/>
        <v>1.9553273575658496</v>
      </c>
      <c r="E1396" s="18">
        <f t="shared" si="192"/>
        <v>25.057797381062144</v>
      </c>
      <c r="F1396" s="20">
        <f t="shared" si="195"/>
        <v>12.528898690531074</v>
      </c>
      <c r="G1396" s="20">
        <f t="shared" si="195"/>
        <v>12.520001332002154</v>
      </c>
      <c r="H1396" s="20">
        <f t="shared" si="195"/>
        <v>12.303598294043969</v>
      </c>
      <c r="I1396" s="10">
        <f t="shared" si="196"/>
        <v>37.352498316577197</v>
      </c>
      <c r="J1396" s="19">
        <f t="shared" si="190"/>
        <v>114.35324255892108</v>
      </c>
      <c r="K1396">
        <f t="shared" si="193"/>
        <v>114.35324255892108</v>
      </c>
      <c r="L1396" s="5">
        <f t="shared" si="197"/>
        <v>0</v>
      </c>
      <c r="O1396" s="12"/>
    </row>
    <row r="1397" spans="2:15" x14ac:dyDescent="0.2">
      <c r="B1397">
        <f t="shared" si="198"/>
        <v>3.0564616883115052</v>
      </c>
      <c r="C1397" s="18">
        <f t="shared" si="194"/>
        <v>0.63870983996263953</v>
      </c>
      <c r="D1397" s="2">
        <f t="shared" si="191"/>
        <v>1.9521921557933806</v>
      </c>
      <c r="E1397" s="18">
        <f t="shared" si="192"/>
        <v>25.059359728375739</v>
      </c>
      <c r="F1397" s="20">
        <f t="shared" si="195"/>
        <v>12.529679864187869</v>
      </c>
      <c r="G1397" s="20">
        <f t="shared" si="195"/>
        <v>12.520790278551667</v>
      </c>
      <c r="H1397" s="20">
        <f t="shared" si="195"/>
        <v>12.30464199449017</v>
      </c>
      <c r="I1397" s="10">
        <f t="shared" si="196"/>
        <v>37.355112137229703</v>
      </c>
      <c r="J1397" s="19">
        <f t="shared" si="190"/>
        <v>114.1744691100227</v>
      </c>
      <c r="K1397">
        <f t="shared" si="193"/>
        <v>114.1744691100227</v>
      </c>
      <c r="L1397" s="5">
        <f t="shared" si="197"/>
        <v>0</v>
      </c>
      <c r="O1397" s="12"/>
    </row>
    <row r="1398" spans="2:15" x14ac:dyDescent="0.2">
      <c r="B1398">
        <f t="shared" si="198"/>
        <v>3.0514616883115053</v>
      </c>
      <c r="C1398" s="18">
        <f t="shared" si="194"/>
        <v>0.63872888468519684</v>
      </c>
      <c r="D1398" s="2">
        <f t="shared" si="191"/>
        <v>1.9490567208348155</v>
      </c>
      <c r="E1398" s="18">
        <f t="shared" si="192"/>
        <v>25.060921517278032</v>
      </c>
      <c r="F1398" s="20">
        <f t="shared" si="195"/>
        <v>12.530460758639018</v>
      </c>
      <c r="G1398" s="20">
        <f t="shared" si="195"/>
        <v>12.521578932194611</v>
      </c>
      <c r="H1398" s="20">
        <f t="shared" si="195"/>
        <v>12.305684767045785</v>
      </c>
      <c r="I1398" s="10">
        <f t="shared" si="196"/>
        <v>37.357724457879414</v>
      </c>
      <c r="J1398" s="19">
        <f t="shared" si="190"/>
        <v>113.99566494571673</v>
      </c>
      <c r="K1398">
        <f t="shared" si="193"/>
        <v>113.99566494571673</v>
      </c>
      <c r="L1398" s="5">
        <f t="shared" si="197"/>
        <v>0</v>
      </c>
      <c r="O1398" s="12"/>
    </row>
    <row r="1399" spans="2:15" x14ac:dyDescent="0.2">
      <c r="B1399">
        <f t="shared" si="198"/>
        <v>3.0464616883115054</v>
      </c>
      <c r="C1399" s="18">
        <f t="shared" si="194"/>
        <v>0.63874791546790854</v>
      </c>
      <c r="D1399" s="2">
        <f t="shared" si="191"/>
        <v>1.9459210529618194</v>
      </c>
      <c r="E1399" s="18">
        <f t="shared" si="192"/>
        <v>25.062482748586497</v>
      </c>
      <c r="F1399" s="20">
        <f t="shared" si="195"/>
        <v>12.53124137429325</v>
      </c>
      <c r="G1399" s="20">
        <f t="shared" si="195"/>
        <v>12.522367293376256</v>
      </c>
      <c r="H1399" s="20">
        <f t="shared" si="195"/>
        <v>12.306726614653204</v>
      </c>
      <c r="I1399" s="10">
        <f t="shared" si="196"/>
        <v>37.360335282322708</v>
      </c>
      <c r="J1399" s="19">
        <f t="shared" si="190"/>
        <v>113.81683010006874</v>
      </c>
      <c r="K1399">
        <f t="shared" si="193"/>
        <v>113.81683010006874</v>
      </c>
      <c r="L1399" s="5">
        <f t="shared" si="197"/>
        <v>0</v>
      </c>
      <c r="O1399" s="12"/>
    </row>
    <row r="1400" spans="2:15" x14ac:dyDescent="0.2">
      <c r="B1400">
        <f t="shared" si="198"/>
        <v>3.0414616883115055</v>
      </c>
      <c r="C1400" s="18">
        <f t="shared" si="194"/>
        <v>0.63876693233116588</v>
      </c>
      <c r="D1400" s="2">
        <f t="shared" si="191"/>
        <v>1.9427851524455091</v>
      </c>
      <c r="E1400" s="18">
        <f t="shared" si="192"/>
        <v>25.064043423116793</v>
      </c>
      <c r="F1400" s="20">
        <f t="shared" si="195"/>
        <v>12.532021711558397</v>
      </c>
      <c r="G1400" s="20">
        <f t="shared" si="195"/>
        <v>12.523155362540834</v>
      </c>
      <c r="H1400" s="20">
        <f t="shared" si="195"/>
        <v>12.30776754024013</v>
      </c>
      <c r="I1400" s="10">
        <f t="shared" si="196"/>
        <v>37.362944614339362</v>
      </c>
      <c r="J1400" s="19">
        <f t="shared" si="190"/>
        <v>113.63796460701786</v>
      </c>
      <c r="K1400">
        <f t="shared" si="193"/>
        <v>113.63796460701786</v>
      </c>
      <c r="L1400" s="5">
        <f t="shared" si="197"/>
        <v>0</v>
      </c>
      <c r="O1400" s="12"/>
    </row>
    <row r="1401" spans="2:15" x14ac:dyDescent="0.2">
      <c r="B1401">
        <f t="shared" si="198"/>
        <v>3.0364616883115056</v>
      </c>
      <c r="C1401" s="18">
        <f t="shared" si="194"/>
        <v>0.63878593529531602</v>
      </c>
      <c r="D1401" s="2">
        <f t="shared" si="191"/>
        <v>1.9396490195564595</v>
      </c>
      <c r="E1401" s="18">
        <f t="shared" si="192"/>
        <v>25.065603541682798</v>
      </c>
      <c r="F1401" s="20">
        <f t="shared" si="195"/>
        <v>12.532801770841401</v>
      </c>
      <c r="G1401" s="20">
        <f t="shared" si="195"/>
        <v>12.523943140131571</v>
      </c>
      <c r="H1401" s="20">
        <f t="shared" si="195"/>
        <v>12.308807546719676</v>
      </c>
      <c r="I1401" s="10">
        <f t="shared" si="196"/>
        <v>37.365552457692651</v>
      </c>
      <c r="J1401" s="19">
        <f t="shared" si="190"/>
        <v>113.45906850037755</v>
      </c>
      <c r="K1401">
        <f t="shared" si="193"/>
        <v>113.45906850037755</v>
      </c>
      <c r="L1401" s="5">
        <f t="shared" si="197"/>
        <v>0</v>
      </c>
      <c r="O1401" s="12"/>
    </row>
    <row r="1402" spans="2:15" x14ac:dyDescent="0.2">
      <c r="B1402">
        <f t="shared" si="198"/>
        <v>3.0314616883115058</v>
      </c>
      <c r="C1402" s="18">
        <f t="shared" si="194"/>
        <v>0.63880492438066139</v>
      </c>
      <c r="D1402" s="2">
        <f t="shared" si="191"/>
        <v>1.9365126545647036</v>
      </c>
      <c r="E1402" s="18">
        <f t="shared" si="192"/>
        <v>25.067163105096615</v>
      </c>
      <c r="F1402" s="20">
        <f t="shared" si="195"/>
        <v>12.533581552548309</v>
      </c>
      <c r="G1402" s="20">
        <f t="shared" si="195"/>
        <v>12.524730626590655</v>
      </c>
      <c r="H1402" s="20">
        <f t="shared" si="195"/>
        <v>12.309846636990468</v>
      </c>
      <c r="I1402" s="10">
        <f t="shared" si="196"/>
        <v>37.368158816129437</v>
      </c>
      <c r="J1402" s="19">
        <f t="shared" si="190"/>
        <v>113.28014181383622</v>
      </c>
      <c r="K1402">
        <f t="shared" si="193"/>
        <v>113.28014181383622</v>
      </c>
      <c r="L1402" s="5">
        <f t="shared" si="197"/>
        <v>0</v>
      </c>
      <c r="O1402" s="12"/>
    </row>
    <row r="1403" spans="2:15" x14ac:dyDescent="0.2">
      <c r="B1403">
        <f t="shared" si="198"/>
        <v>3.0264616883115059</v>
      </c>
      <c r="C1403" s="18">
        <f t="shared" si="194"/>
        <v>0.63882389960746011</v>
      </c>
      <c r="D1403" s="2">
        <f t="shared" si="191"/>
        <v>1.9333760577397336</v>
      </c>
      <c r="E1403" s="18">
        <f t="shared" si="192"/>
        <v>25.068722114168565</v>
      </c>
      <c r="F1403" s="20">
        <f t="shared" si="195"/>
        <v>12.534361057084281</v>
      </c>
      <c r="G1403" s="20">
        <f t="shared" si="195"/>
        <v>12.525517822359266</v>
      </c>
      <c r="H1403" s="20">
        <f t="shared" si="195"/>
        <v>12.310884813936738</v>
      </c>
      <c r="I1403" s="10">
        <f t="shared" si="196"/>
        <v>37.370763693380283</v>
      </c>
      <c r="J1403" s="19">
        <f t="shared" si="190"/>
        <v>113.10118458095802</v>
      </c>
      <c r="K1403">
        <f t="shared" si="193"/>
        <v>113.10118458095802</v>
      </c>
      <c r="L1403" s="5">
        <f t="shared" si="197"/>
        <v>0</v>
      </c>
      <c r="O1403" s="12"/>
    </row>
    <row r="1404" spans="2:15" x14ac:dyDescent="0.2">
      <c r="B1404">
        <f t="shared" si="198"/>
        <v>3.021461688311506</v>
      </c>
      <c r="C1404" s="18">
        <f t="shared" si="194"/>
        <v>0.63884286099592547</v>
      </c>
      <c r="D1404" s="2">
        <f t="shared" si="191"/>
        <v>1.9302392293505017</v>
      </c>
      <c r="E1404" s="18">
        <f t="shared" si="192"/>
        <v>25.07028056970718</v>
      </c>
      <c r="F1404" s="20">
        <f t="shared" si="195"/>
        <v>12.53514028485359</v>
      </c>
      <c r="G1404" s="20">
        <f t="shared" si="195"/>
        <v>12.526304727877564</v>
      </c>
      <c r="H1404" s="20">
        <f t="shared" si="195"/>
        <v>12.311922080428424</v>
      </c>
      <c r="I1404" s="10">
        <f t="shared" si="196"/>
        <v>37.37336709315958</v>
      </c>
      <c r="J1404" s="19">
        <f t="shared" si="190"/>
        <v>112.92219683518363</v>
      </c>
      <c r="K1404">
        <f t="shared" si="193"/>
        <v>112.92219683518363</v>
      </c>
      <c r="L1404" s="5">
        <f t="shared" si="197"/>
        <v>0</v>
      </c>
      <c r="O1404" s="12"/>
    </row>
    <row r="1405" spans="2:15" x14ac:dyDescent="0.2">
      <c r="B1405">
        <f t="shared" si="198"/>
        <v>3.0164616883115061</v>
      </c>
      <c r="C1405" s="18">
        <f t="shared" si="194"/>
        <v>0.63886180856622721</v>
      </c>
      <c r="D1405" s="2">
        <f t="shared" si="191"/>
        <v>1.927102169665424</v>
      </c>
      <c r="E1405" s="18">
        <f t="shared" si="192"/>
        <v>25.071838472519246</v>
      </c>
      <c r="F1405" s="20">
        <f t="shared" si="195"/>
        <v>12.535919236259623</v>
      </c>
      <c r="G1405" s="20">
        <f t="shared" si="195"/>
        <v>12.527091343584699</v>
      </c>
      <c r="H1405" s="20">
        <f t="shared" si="195"/>
        <v>12.312958439321259</v>
      </c>
      <c r="I1405" s="10">
        <f t="shared" si="196"/>
        <v>37.375969019165581</v>
      </c>
      <c r="J1405" s="19">
        <f t="shared" si="190"/>
        <v>112.74317860983075</v>
      </c>
      <c r="K1405">
        <f t="shared" si="193"/>
        <v>112.74317860983075</v>
      </c>
      <c r="L1405" s="5">
        <f t="shared" si="197"/>
        <v>0</v>
      </c>
      <c r="O1405" s="12"/>
    </row>
    <row r="1406" spans="2:15" x14ac:dyDescent="0.2">
      <c r="B1406">
        <f t="shared" si="198"/>
        <v>3.0114616883115062</v>
      </c>
      <c r="C1406" s="18">
        <f t="shared" si="194"/>
        <v>0.63888074233849046</v>
      </c>
      <c r="D1406" s="2">
        <f t="shared" si="191"/>
        <v>1.9239648789523789</v>
      </c>
      <c r="E1406" s="18">
        <f t="shared" si="192"/>
        <v>25.073395823409776</v>
      </c>
      <c r="F1406" s="20">
        <f t="shared" si="195"/>
        <v>12.53669791170489</v>
      </c>
      <c r="G1406" s="20">
        <f t="shared" si="195"/>
        <v>12.527877669918812</v>
      </c>
      <c r="H1406" s="20">
        <f t="shared" si="195"/>
        <v>12.313993893456889</v>
      </c>
      <c r="I1406" s="10">
        <f t="shared" si="196"/>
        <v>37.378569475080589</v>
      </c>
      <c r="J1406" s="19">
        <f t="shared" si="190"/>
        <v>112.56412993809512</v>
      </c>
      <c r="K1406">
        <f t="shared" si="193"/>
        <v>112.56412993809512</v>
      </c>
      <c r="L1406" s="5">
        <f t="shared" si="197"/>
        <v>0</v>
      </c>
      <c r="O1406" s="12"/>
    </row>
    <row r="1407" spans="2:15" x14ac:dyDescent="0.2">
      <c r="B1407">
        <f t="shared" si="198"/>
        <v>3.0064616883115063</v>
      </c>
      <c r="C1407" s="18">
        <f t="shared" si="194"/>
        <v>0.63889966233279694</v>
      </c>
      <c r="D1407" s="2">
        <f t="shared" si="191"/>
        <v>1.920827357478712</v>
      </c>
      <c r="E1407" s="18">
        <f t="shared" si="192"/>
        <v>25.074952623182035</v>
      </c>
      <c r="F1407" s="20">
        <f t="shared" si="195"/>
        <v>12.537476311591018</v>
      </c>
      <c r="G1407" s="20">
        <f t="shared" si="195"/>
        <v>12.528663707317035</v>
      </c>
      <c r="H1407" s="20">
        <f t="shared" si="195"/>
        <v>12.315028445662939</v>
      </c>
      <c r="I1407" s="10">
        <f t="shared" si="196"/>
        <v>37.38116846457099</v>
      </c>
      <c r="J1407" s="19">
        <f t="shared" si="190"/>
        <v>112.38505085305094</v>
      </c>
      <c r="K1407">
        <f t="shared" si="193"/>
        <v>112.38505085305094</v>
      </c>
      <c r="L1407" s="5">
        <f t="shared" si="197"/>
        <v>0</v>
      </c>
      <c r="O1407" s="12"/>
    </row>
    <row r="1408" spans="2:15" x14ac:dyDescent="0.2">
      <c r="B1408">
        <f t="shared" si="198"/>
        <v>3.0014616883115064</v>
      </c>
      <c r="C1408" s="18">
        <f t="shared" si="194"/>
        <v>0.63891856856918416</v>
      </c>
      <c r="D1408" s="2">
        <f t="shared" si="191"/>
        <v>1.9176896055112345</v>
      </c>
      <c r="E1408" s="18">
        <f t="shared" si="192"/>
        <v>25.076508872637525</v>
      </c>
      <c r="F1408" s="20">
        <f t="shared" si="195"/>
        <v>12.538254436318764</v>
      </c>
      <c r="G1408" s="20">
        <f t="shared" si="195"/>
        <v>12.529449456215508</v>
      </c>
      <c r="H1408" s="20">
        <f t="shared" si="195"/>
        <v>12.316062098753127</v>
      </c>
      <c r="I1408" s="10">
        <f t="shared" si="196"/>
        <v>37.383765991287397</v>
      </c>
      <c r="J1408" s="19">
        <f t="shared" si="190"/>
        <v>112.20594138765175</v>
      </c>
      <c r="K1408">
        <f t="shared" si="193"/>
        <v>112.20594138765175</v>
      </c>
      <c r="L1408" s="5">
        <f t="shared" si="197"/>
        <v>0</v>
      </c>
      <c r="O1408" s="12"/>
    </row>
    <row r="1409" spans="2:15" x14ac:dyDescent="0.2">
      <c r="B1409">
        <f t="shared" si="198"/>
        <v>2.9964616883115065</v>
      </c>
      <c r="C1409" s="18">
        <f t="shared" si="194"/>
        <v>0.63893746106764615</v>
      </c>
      <c r="D1409" s="2">
        <f t="shared" si="191"/>
        <v>1.9145516233162265</v>
      </c>
      <c r="E1409" s="18">
        <f t="shared" si="192"/>
        <v>25.078064572576007</v>
      </c>
      <c r="F1409" s="20">
        <f t="shared" si="195"/>
        <v>12.539032286288002</v>
      </c>
      <c r="G1409" s="20">
        <f t="shared" si="195"/>
        <v>12.530234917049356</v>
      </c>
      <c r="H1409" s="20">
        <f t="shared" si="195"/>
        <v>12.317094855527346</v>
      </c>
      <c r="I1409" s="10">
        <f t="shared" si="196"/>
        <v>37.386362058864705</v>
      </c>
      <c r="J1409" s="19">
        <f t="shared" si="190"/>
        <v>112.02680157473098</v>
      </c>
      <c r="K1409">
        <f t="shared" si="193"/>
        <v>112.02680157473098</v>
      </c>
      <c r="L1409" s="5">
        <f t="shared" si="197"/>
        <v>0</v>
      </c>
      <c r="O1409" s="12"/>
    </row>
    <row r="1410" spans="2:15" x14ac:dyDescent="0.2">
      <c r="B1410">
        <f t="shared" si="198"/>
        <v>2.9914616883115066</v>
      </c>
      <c r="C1410" s="18">
        <f t="shared" si="194"/>
        <v>0.63895633984813316</v>
      </c>
      <c r="D1410" s="2">
        <f t="shared" si="191"/>
        <v>1.9114134111594372</v>
      </c>
      <c r="E1410" s="18">
        <f t="shared" si="192"/>
        <v>25.079619723795481</v>
      </c>
      <c r="F1410" s="20">
        <f t="shared" si="195"/>
        <v>12.539809861897744</v>
      </c>
      <c r="G1410" s="20">
        <f t="shared" si="195"/>
        <v>12.531020090252721</v>
      </c>
      <c r="H1410" s="20">
        <f t="shared" si="195"/>
        <v>12.318126718771765</v>
      </c>
      <c r="I1410" s="10">
        <f t="shared" si="196"/>
        <v>37.388956670922227</v>
      </c>
      <c r="J1410" s="19">
        <f t="shared" si="190"/>
        <v>111.84763144700277</v>
      </c>
      <c r="K1410">
        <f t="shared" si="193"/>
        <v>111.84763144700277</v>
      </c>
      <c r="L1410" s="5">
        <f t="shared" si="197"/>
        <v>0</v>
      </c>
      <c r="O1410" s="12"/>
    </row>
    <row r="1411" spans="2:15" x14ac:dyDescent="0.2">
      <c r="B1411">
        <f t="shared" si="198"/>
        <v>2.9864616883115067</v>
      </c>
      <c r="C1411" s="18">
        <f t="shared" si="194"/>
        <v>0.63897520493055227</v>
      </c>
      <c r="D1411" s="2">
        <f t="shared" si="191"/>
        <v>1.9082749693060881</v>
      </c>
      <c r="E1411" s="18">
        <f t="shared" si="192"/>
        <v>25.081174327092249</v>
      </c>
      <c r="F1411" s="20">
        <f t="shared" si="195"/>
        <v>12.540587163546126</v>
      </c>
      <c r="G1411" s="20">
        <f t="shared" si="195"/>
        <v>12.531804976258742</v>
      </c>
      <c r="H1411" s="20">
        <f t="shared" si="195"/>
        <v>12.319157691258919</v>
      </c>
      <c r="I1411" s="10">
        <f t="shared" si="196"/>
        <v>37.391549831063784</v>
      </c>
      <c r="J1411" s="19">
        <f t="shared" si="190"/>
        <v>111.66843103706259</v>
      </c>
      <c r="K1411">
        <f t="shared" si="193"/>
        <v>111.66843103706259</v>
      </c>
      <c r="L1411" s="5">
        <f t="shared" si="197"/>
        <v>0</v>
      </c>
      <c r="O1411" s="12"/>
    </row>
    <row r="1412" spans="2:15" x14ac:dyDescent="0.2">
      <c r="B1412">
        <f t="shared" si="198"/>
        <v>2.9814616883115068</v>
      </c>
      <c r="C1412" s="18">
        <f t="shared" si="194"/>
        <v>0.63899405633476714</v>
      </c>
      <c r="D1412" s="2">
        <f t="shared" si="191"/>
        <v>1.905136298020873</v>
      </c>
      <c r="E1412" s="18">
        <f t="shared" si="192"/>
        <v>25.082728383260843</v>
      </c>
      <c r="F1412" s="20">
        <f t="shared" si="195"/>
        <v>12.541364191630421</v>
      </c>
      <c r="G1412" s="20">
        <f t="shared" si="195"/>
        <v>12.532589575499575</v>
      </c>
      <c r="H1412" s="20">
        <f t="shared" si="195"/>
        <v>12.320187775747796</v>
      </c>
      <c r="I1412" s="10">
        <f t="shared" si="196"/>
        <v>37.39414154287779</v>
      </c>
      <c r="J1412" s="19">
        <f t="shared" si="190"/>
        <v>111.48920037738787</v>
      </c>
      <c r="K1412">
        <f t="shared" si="193"/>
        <v>111.48920037738787</v>
      </c>
      <c r="L1412" s="5">
        <f t="shared" si="197"/>
        <v>0</v>
      </c>
      <c r="O1412" s="12"/>
    </row>
    <row r="1413" spans="2:15" x14ac:dyDescent="0.2">
      <c r="B1413">
        <f t="shared" si="198"/>
        <v>2.9764616883115069</v>
      </c>
      <c r="C1413" s="18">
        <f t="shared" si="194"/>
        <v>0.63901289408059836</v>
      </c>
      <c r="D1413" s="2">
        <f t="shared" si="191"/>
        <v>1.90199739756796</v>
      </c>
      <c r="E1413" s="18">
        <f t="shared" si="192"/>
        <v>25.084281893094094</v>
      </c>
      <c r="F1413" s="20">
        <f t="shared" si="195"/>
        <v>12.542140946547047</v>
      </c>
      <c r="G1413" s="20">
        <f t="shared" si="195"/>
        <v>12.533373888406388</v>
      </c>
      <c r="H1413" s="20">
        <f t="shared" si="195"/>
        <v>12.321216974983928</v>
      </c>
      <c r="I1413" s="10">
        <f t="shared" si="196"/>
        <v>37.396731809937364</v>
      </c>
      <c r="J1413" s="19">
        <f t="shared" si="190"/>
        <v>111.3099395003388</v>
      </c>
      <c r="K1413">
        <f t="shared" si="193"/>
        <v>111.3099395003388</v>
      </c>
      <c r="L1413" s="5">
        <f t="shared" si="197"/>
        <v>0</v>
      </c>
      <c r="O1413" s="12"/>
    </row>
    <row r="1414" spans="2:15" x14ac:dyDescent="0.2">
      <c r="B1414">
        <f t="shared" si="198"/>
        <v>2.971461688311507</v>
      </c>
      <c r="C1414" s="18">
        <f t="shared" si="194"/>
        <v>0.63903171818782334</v>
      </c>
      <c r="D1414" s="2">
        <f t="shared" si="191"/>
        <v>1.8988582682109927</v>
      </c>
      <c r="E1414" s="18">
        <f t="shared" si="192"/>
        <v>25.085834857383094</v>
      </c>
      <c r="F1414" s="20">
        <f t="shared" si="195"/>
        <v>12.542917428691545</v>
      </c>
      <c r="G1414" s="20">
        <f t="shared" si="195"/>
        <v>12.534157915409363</v>
      </c>
      <c r="H1414" s="20">
        <f t="shared" si="195"/>
        <v>12.322245291699481</v>
      </c>
      <c r="I1414" s="10">
        <f t="shared" si="196"/>
        <v>37.399320635800393</v>
      </c>
      <c r="J1414" s="19">
        <f t="shared" si="190"/>
        <v>111.13064843815881</v>
      </c>
      <c r="K1414">
        <f t="shared" si="193"/>
        <v>111.13064843815881</v>
      </c>
      <c r="L1414" s="5">
        <f t="shared" si="197"/>
        <v>0</v>
      </c>
      <c r="O1414" s="12"/>
    </row>
    <row r="1415" spans="2:15" x14ac:dyDescent="0.2">
      <c r="B1415">
        <f t="shared" si="198"/>
        <v>2.9664616883115071</v>
      </c>
      <c r="C1415" s="18">
        <f t="shared" si="194"/>
        <v>0.6390505286761764</v>
      </c>
      <c r="D1415" s="2">
        <f t="shared" si="191"/>
        <v>1.8957189102130914</v>
      </c>
      <c r="E1415" s="18">
        <f t="shared" si="192"/>
        <v>25.087387276917216</v>
      </c>
      <c r="F1415" s="20">
        <f t="shared" si="195"/>
        <v>12.543693638458606</v>
      </c>
      <c r="G1415" s="20">
        <f t="shared" si="195"/>
        <v>12.534941656937697</v>
      </c>
      <c r="H1415" s="20">
        <f t="shared" si="195"/>
        <v>12.323272728613347</v>
      </c>
      <c r="I1415" s="10">
        <f t="shared" si="196"/>
        <v>37.40190802400965</v>
      </c>
      <c r="J1415" s="19">
        <f t="shared" si="190"/>
        <v>110.95132722297537</v>
      </c>
      <c r="K1415">
        <f t="shared" si="193"/>
        <v>110.95132722297537</v>
      </c>
      <c r="L1415" s="5">
        <f t="shared" si="197"/>
        <v>0</v>
      </c>
      <c r="O1415" s="12"/>
    </row>
    <row r="1416" spans="2:15" x14ac:dyDescent="0.2">
      <c r="B1416">
        <f t="shared" si="198"/>
        <v>2.9614616883115072</v>
      </c>
      <c r="C1416" s="18">
        <f t="shared" si="194"/>
        <v>0.63906932556534968</v>
      </c>
      <c r="D1416" s="2">
        <f t="shared" si="191"/>
        <v>1.8925793238368567</v>
      </c>
      <c r="E1416" s="18">
        <f t="shared" si="192"/>
        <v>25.088939152484144</v>
      </c>
      <c r="F1416" s="20">
        <f t="shared" si="195"/>
        <v>12.544469576242074</v>
      </c>
      <c r="G1416" s="20">
        <f t="shared" si="195"/>
        <v>12.535725113419623</v>
      </c>
      <c r="H1416" s="20">
        <f t="shared" si="195"/>
        <v>12.324299288431233</v>
      </c>
      <c r="I1416" s="10">
        <f t="shared" si="196"/>
        <v>37.40449397809293</v>
      </c>
      <c r="J1416" s="19">
        <f t="shared" si="190"/>
        <v>110.77197588680069</v>
      </c>
      <c r="K1416">
        <f t="shared" si="193"/>
        <v>110.77197588680069</v>
      </c>
      <c r="L1416" s="5">
        <f t="shared" si="197"/>
        <v>0</v>
      </c>
      <c r="O1416" s="12"/>
    </row>
    <row r="1417" spans="2:15" x14ac:dyDescent="0.2">
      <c r="B1417">
        <f t="shared" si="198"/>
        <v>2.9564616883115074</v>
      </c>
      <c r="C1417" s="18">
        <f t="shared" si="194"/>
        <v>0.63908810887499179</v>
      </c>
      <c r="D1417" s="2">
        <f t="shared" si="191"/>
        <v>1.8894395093443666</v>
      </c>
      <c r="E1417" s="18">
        <f t="shared" si="192"/>
        <v>25.090490484869829</v>
      </c>
      <c r="F1417" s="20">
        <f t="shared" si="195"/>
        <v>12.545245242434916</v>
      </c>
      <c r="G1417" s="20">
        <f t="shared" si="195"/>
        <v>12.536508285282379</v>
      </c>
      <c r="H1417" s="20">
        <f t="shared" si="195"/>
        <v>12.325324973845731</v>
      </c>
      <c r="I1417" s="10">
        <f t="shared" si="196"/>
        <v>37.407078501563028</v>
      </c>
      <c r="J1417" s="19">
        <f t="shared" si="190"/>
        <v>110.59259446153212</v>
      </c>
      <c r="K1417">
        <f t="shared" si="193"/>
        <v>110.59259446153212</v>
      </c>
      <c r="L1417" s="5">
        <f t="shared" si="197"/>
        <v>0</v>
      </c>
      <c r="O1417" s="12"/>
    </row>
    <row r="1418" spans="2:15" x14ac:dyDescent="0.2">
      <c r="B1418">
        <f t="shared" si="198"/>
        <v>2.9514616883115075</v>
      </c>
      <c r="C1418" s="18">
        <f t="shared" si="194"/>
        <v>0.63910687862470961</v>
      </c>
      <c r="D1418" s="2">
        <f t="shared" si="191"/>
        <v>1.8862994669971831</v>
      </c>
      <c r="E1418" s="18">
        <f t="shared" si="192"/>
        <v>25.092041274858545</v>
      </c>
      <c r="F1418" s="20">
        <f t="shared" si="195"/>
        <v>12.546020637429271</v>
      </c>
      <c r="G1418" s="20">
        <f t="shared" si="195"/>
        <v>12.537291172952248</v>
      </c>
      <c r="H1418" s="20">
        <f t="shared" si="195"/>
        <v>12.326349787536437</v>
      </c>
      <c r="I1418" s="10">
        <f t="shared" si="196"/>
        <v>37.409661597917953</v>
      </c>
      <c r="J1418" s="19">
        <f t="shared" si="190"/>
        <v>110.41318297895309</v>
      </c>
      <c r="K1418">
        <f t="shared" si="193"/>
        <v>110.41318297895309</v>
      </c>
      <c r="L1418" s="5">
        <f t="shared" si="197"/>
        <v>0</v>
      </c>
      <c r="O1418" s="12"/>
    </row>
    <row r="1419" spans="2:15" x14ac:dyDescent="0.2">
      <c r="B1419">
        <f t="shared" si="198"/>
        <v>2.9464616883115076</v>
      </c>
      <c r="C1419" s="18">
        <f t="shared" si="194"/>
        <v>0.63912563483406692</v>
      </c>
      <c r="D1419" s="2">
        <f t="shared" si="191"/>
        <v>1.8831591970563488</v>
      </c>
      <c r="E1419" s="18">
        <f t="shared" si="192"/>
        <v>25.093591523232838</v>
      </c>
      <c r="F1419" s="20">
        <f t="shared" si="195"/>
        <v>12.546795761616417</v>
      </c>
      <c r="G1419" s="20">
        <f t="shared" si="195"/>
        <v>12.538073776854535</v>
      </c>
      <c r="H1419" s="20">
        <f t="shared" si="195"/>
        <v>12.327373732169997</v>
      </c>
      <c r="I1419" s="10">
        <f t="shared" si="196"/>
        <v>37.41224327064095</v>
      </c>
      <c r="J1419" s="19">
        <f t="shared" si="190"/>
        <v>110.23374147073358</v>
      </c>
      <c r="K1419">
        <f t="shared" si="193"/>
        <v>110.23374147073358</v>
      </c>
      <c r="L1419" s="5">
        <f t="shared" si="197"/>
        <v>0</v>
      </c>
      <c r="O1419" s="12"/>
    </row>
    <row r="1420" spans="2:15" x14ac:dyDescent="0.2">
      <c r="B1420">
        <f t="shared" si="198"/>
        <v>2.9414616883115077</v>
      </c>
      <c r="C1420" s="18">
        <f t="shared" si="194"/>
        <v>0.63914437752258557</v>
      </c>
      <c r="D1420" s="2">
        <f t="shared" si="191"/>
        <v>1.8800186997823922</v>
      </c>
      <c r="E1420" s="18">
        <f t="shared" si="192"/>
        <v>25.095141230773585</v>
      </c>
      <c r="F1420" s="20">
        <f t="shared" si="195"/>
        <v>12.547570615386791</v>
      </c>
      <c r="G1420" s="20">
        <f t="shared" si="195"/>
        <v>12.538856097413582</v>
      </c>
      <c r="H1420" s="20">
        <f t="shared" si="195"/>
        <v>12.328396810400228</v>
      </c>
      <c r="I1420" s="10">
        <f t="shared" si="196"/>
        <v>37.414823523200603</v>
      </c>
      <c r="J1420" s="19">
        <f t="shared" si="190"/>
        <v>110.05426996843076</v>
      </c>
      <c r="K1420">
        <f t="shared" si="193"/>
        <v>110.05426996843076</v>
      </c>
      <c r="L1420" s="5">
        <f t="shared" si="197"/>
        <v>0</v>
      </c>
      <c r="O1420" s="12"/>
    </row>
    <row r="1421" spans="2:15" x14ac:dyDescent="0.2">
      <c r="B1421">
        <f t="shared" si="198"/>
        <v>2.9364616883115078</v>
      </c>
      <c r="C1421" s="18">
        <f t="shared" si="194"/>
        <v>0.63916310670974519</v>
      </c>
      <c r="D1421" s="2">
        <f t="shared" si="191"/>
        <v>1.8768779754353269</v>
      </c>
      <c r="E1421" s="18">
        <f t="shared" si="192"/>
        <v>25.096690398259966</v>
      </c>
      <c r="F1421" s="20">
        <f t="shared" si="195"/>
        <v>12.548345199129985</v>
      </c>
      <c r="G1421" s="20">
        <f t="shared" si="195"/>
        <v>12.539638135052773</v>
      </c>
      <c r="H1421" s="20">
        <f t="shared" si="195"/>
        <v>12.329419024868184</v>
      </c>
      <c r="I1421" s="10">
        <f t="shared" si="196"/>
        <v>37.417402359050939</v>
      </c>
      <c r="J1421" s="19">
        <f t="shared" si="190"/>
        <v>109.87476850348972</v>
      </c>
      <c r="K1421">
        <f t="shared" si="193"/>
        <v>109.87476850348972</v>
      </c>
      <c r="L1421" s="5">
        <f t="shared" si="197"/>
        <v>0</v>
      </c>
      <c r="O1421" s="12"/>
    </row>
    <row r="1422" spans="2:15" x14ac:dyDescent="0.2">
      <c r="B1422">
        <f t="shared" si="198"/>
        <v>2.9314616883115079</v>
      </c>
      <c r="C1422" s="18">
        <f t="shared" si="194"/>
        <v>0.63918182241498311</v>
      </c>
      <c r="D1422" s="2">
        <f t="shared" si="191"/>
        <v>1.8737370242746527</v>
      </c>
      <c r="E1422" s="18">
        <f t="shared" si="192"/>
        <v>25.098239026469482</v>
      </c>
      <c r="F1422" s="20">
        <f t="shared" si="195"/>
        <v>12.549119513234743</v>
      </c>
      <c r="G1422" s="20">
        <f t="shared" si="195"/>
        <v>12.540419890194517</v>
      </c>
      <c r="H1422" s="20">
        <f t="shared" si="195"/>
        <v>12.330440378202237</v>
      </c>
      <c r="I1422" s="10">
        <f t="shared" si="196"/>
        <v>37.419979781631497</v>
      </c>
      <c r="J1422" s="19">
        <f t="shared" si="190"/>
        <v>109.69523710724395</v>
      </c>
      <c r="K1422">
        <f t="shared" si="193"/>
        <v>109.69523710724395</v>
      </c>
      <c r="L1422" s="5">
        <f t="shared" si="197"/>
        <v>0</v>
      </c>
      <c r="O1422" s="12"/>
    </row>
    <row r="1423" spans="2:15" x14ac:dyDescent="0.2">
      <c r="B1423">
        <f t="shared" si="198"/>
        <v>2.926461688311508</v>
      </c>
      <c r="C1423" s="18">
        <f t="shared" si="194"/>
        <v>0.63920052465769517</v>
      </c>
      <c r="D1423" s="2">
        <f t="shared" si="191"/>
        <v>1.8705958465593604</v>
      </c>
      <c r="E1423" s="18">
        <f t="shared" si="192"/>
        <v>25.099787116177964</v>
      </c>
      <c r="F1423" s="20">
        <f t="shared" si="195"/>
        <v>12.549893558088986</v>
      </c>
      <c r="G1423" s="20">
        <f t="shared" si="195"/>
        <v>12.541201363260287</v>
      </c>
      <c r="H1423" s="20">
        <f t="shared" si="195"/>
        <v>12.331460873018175</v>
      </c>
      <c r="I1423" s="10">
        <f t="shared" si="196"/>
        <v>37.422555794367447</v>
      </c>
      <c r="J1423" s="19">
        <f t="shared" si="190"/>
        <v>109.51567581091616</v>
      </c>
      <c r="K1423">
        <f t="shared" si="193"/>
        <v>109.51567581091616</v>
      </c>
      <c r="L1423" s="5">
        <f t="shared" si="197"/>
        <v>0</v>
      </c>
      <c r="O1423" s="12"/>
    </row>
    <row r="1424" spans="2:15" x14ac:dyDescent="0.2">
      <c r="B1424">
        <f t="shared" si="198"/>
        <v>2.9214616883115081</v>
      </c>
      <c r="C1424" s="18">
        <f t="shared" si="194"/>
        <v>0.63921921345723487</v>
      </c>
      <c r="D1424" s="2">
        <f t="shared" si="191"/>
        <v>1.8674544425479276</v>
      </c>
      <c r="E1424" s="18">
        <f t="shared" si="192"/>
        <v>25.101334668159552</v>
      </c>
      <c r="F1424" s="20">
        <f t="shared" si="195"/>
        <v>12.550667334079776</v>
      </c>
      <c r="G1424" s="20">
        <f t="shared" si="195"/>
        <v>12.541982554670579</v>
      </c>
      <c r="H1424" s="20">
        <f t="shared" si="195"/>
        <v>12.332480511919263</v>
      </c>
      <c r="I1424" s="10">
        <f t="shared" si="196"/>
        <v>37.425130400669616</v>
      </c>
      <c r="J1424" s="19">
        <f t="shared" si="190"/>
        <v>109.3360846456186</v>
      </c>
      <c r="K1424">
        <f t="shared" si="193"/>
        <v>109.3360846456186</v>
      </c>
      <c r="L1424" s="5">
        <f t="shared" si="197"/>
        <v>0</v>
      </c>
      <c r="O1424" s="12"/>
    </row>
    <row r="1425" spans="2:15" x14ac:dyDescent="0.2">
      <c r="B1425">
        <f t="shared" si="198"/>
        <v>2.9164616883115082</v>
      </c>
      <c r="C1425" s="18">
        <f t="shared" si="194"/>
        <v>0.6392378888329141</v>
      </c>
      <c r="D1425" s="2">
        <f t="shared" si="191"/>
        <v>1.8643128124983248</v>
      </c>
      <c r="E1425" s="18">
        <f t="shared" si="192"/>
        <v>25.102881683186723</v>
      </c>
      <c r="F1425" s="20">
        <f t="shared" si="195"/>
        <v>12.551440841593363</v>
      </c>
      <c r="G1425" s="20">
        <f t="shared" si="195"/>
        <v>12.542763464844956</v>
      </c>
      <c r="H1425" s="20">
        <f t="shared" si="195"/>
        <v>12.333499297496346</v>
      </c>
      <c r="I1425" s="10">
        <f t="shared" si="196"/>
        <v>37.427703603934667</v>
      </c>
      <c r="J1425" s="19">
        <f t="shared" si="190"/>
        <v>109.15646364235401</v>
      </c>
      <c r="K1425">
        <f t="shared" si="193"/>
        <v>109.15646364235401</v>
      </c>
      <c r="L1425" s="5">
        <f t="shared" si="197"/>
        <v>0</v>
      </c>
      <c r="O1425" s="12"/>
    </row>
    <row r="1426" spans="2:15" x14ac:dyDescent="0.2">
      <c r="B1426">
        <f t="shared" si="198"/>
        <v>2.9114616883115083</v>
      </c>
      <c r="C1426" s="18">
        <f t="shared" si="194"/>
        <v>0.63925655080400368</v>
      </c>
      <c r="D1426" s="2">
        <f t="shared" si="191"/>
        <v>1.8611709566680161</v>
      </c>
      <c r="E1426" s="18">
        <f t="shared" si="192"/>
        <v>25.10442816203031</v>
      </c>
      <c r="F1426" s="20">
        <f t="shared" si="195"/>
        <v>12.552214081015153</v>
      </c>
      <c r="G1426" s="20">
        <f t="shared" si="195"/>
        <v>12.543544094202028</v>
      </c>
      <c r="H1426" s="20">
        <f t="shared" si="195"/>
        <v>12.334517232327919</v>
      </c>
      <c r="I1426" s="10">
        <f t="shared" si="196"/>
        <v>37.430275407545096</v>
      </c>
      <c r="J1426" s="19">
        <f t="shared" si="190"/>
        <v>108.97681283201598</v>
      </c>
      <c r="K1426">
        <f t="shared" si="193"/>
        <v>108.97681283201598</v>
      </c>
      <c r="L1426" s="5">
        <f t="shared" si="197"/>
        <v>0</v>
      </c>
      <c r="O1426" s="12"/>
    </row>
    <row r="1427" spans="2:15" x14ac:dyDescent="0.2">
      <c r="B1427">
        <f t="shared" si="198"/>
        <v>2.9064616883115084</v>
      </c>
      <c r="C1427" s="18">
        <f t="shared" si="194"/>
        <v>0.63927519938973243</v>
      </c>
      <c r="D1427" s="2">
        <f t="shared" si="191"/>
        <v>1.858028875313958</v>
      </c>
      <c r="E1427" s="18">
        <f t="shared" si="192"/>
        <v>25.105974105459453</v>
      </c>
      <c r="F1427" s="20">
        <f t="shared" si="195"/>
        <v>12.552987052729728</v>
      </c>
      <c r="G1427" s="20">
        <f t="shared" si="195"/>
        <v>12.544324443159454</v>
      </c>
      <c r="H1427" s="20">
        <f t="shared" si="195"/>
        <v>12.335534318980203</v>
      </c>
      <c r="I1427" s="10">
        <f t="shared" si="196"/>
        <v>37.432845814869381</v>
      </c>
      <c r="J1427" s="19">
        <f t="shared" ref="J1427:J1490" si="199">B1427*I1427</f>
        <v>108.79713224538965</v>
      </c>
      <c r="K1427">
        <f t="shared" si="193"/>
        <v>108.79713224538965</v>
      </c>
      <c r="L1427" s="5">
        <f t="shared" si="197"/>
        <v>0</v>
      </c>
      <c r="O1427" s="12"/>
    </row>
    <row r="1428" spans="2:15" x14ac:dyDescent="0.2">
      <c r="B1428">
        <f t="shared" si="198"/>
        <v>2.9014616883115085</v>
      </c>
      <c r="C1428" s="18">
        <f t="shared" si="194"/>
        <v>0.63929383460928779</v>
      </c>
      <c r="D1428" s="2">
        <f t="shared" ref="D1428:D1491" si="200">B1428*C1428</f>
        <v>1.8548865686926024</v>
      </c>
      <c r="E1428" s="18">
        <f t="shared" ref="E1428:E1491" si="201">$E$15*(C1428-(B1428*$C$12))</f>
        <v>25.10751951424167</v>
      </c>
      <c r="F1428" s="20">
        <f t="shared" si="195"/>
        <v>12.553759757120835</v>
      </c>
      <c r="G1428" s="20">
        <f t="shared" si="195"/>
        <v>12.545104512133952</v>
      </c>
      <c r="H1428" s="20">
        <f t="shared" si="195"/>
        <v>12.336550560007236</v>
      </c>
      <c r="I1428" s="10">
        <f t="shared" si="196"/>
        <v>37.435414829262022</v>
      </c>
      <c r="J1428" s="19">
        <f t="shared" si="199"/>
        <v>108.61742191315227</v>
      </c>
      <c r="K1428">
        <f t="shared" ref="K1428:K1491" si="202">IF(I1428&gt;$L$15,J1428,0)</f>
        <v>108.61742191315227</v>
      </c>
      <c r="L1428" s="5">
        <f t="shared" si="197"/>
        <v>0</v>
      </c>
      <c r="O1428" s="12"/>
    </row>
    <row r="1429" spans="2:15" x14ac:dyDescent="0.2">
      <c r="B1429">
        <f t="shared" si="198"/>
        <v>2.8964616883115086</v>
      </c>
      <c r="C1429" s="18">
        <f t="shared" ref="C1429:C1492" si="203">$C$10*LN((-B1429+$C$5)/$C$11)</f>
        <v>0.63931245648181634</v>
      </c>
      <c r="D1429" s="2">
        <f t="shared" si="200"/>
        <v>1.8517440370598997</v>
      </c>
      <c r="E1429" s="18">
        <f t="shared" si="201"/>
        <v>25.109064389142812</v>
      </c>
      <c r="F1429" s="20">
        <f t="shared" ref="F1429:H1492" si="204">IF($B1429&lt;F$17,(F$12*$C$10*LN((-$B1429+F$17)/$C$11))+(($E$14-F$12)*$C$10*LN((-$B1429+$C$5)/$C$11))-$C$12*$E$14*$B1429,-$C$13)</f>
        <v>12.554532194571406</v>
      </c>
      <c r="G1429" s="20">
        <f t="shared" si="204"/>
        <v>12.545884301541308</v>
      </c>
      <c r="H1429" s="20">
        <f t="shared" si="204"/>
        <v>12.337565957950947</v>
      </c>
      <c r="I1429" s="10">
        <f t="shared" ref="I1429:I1492" si="205">F1429+G1429+H1429</f>
        <v>37.437982454063658</v>
      </c>
      <c r="J1429" s="19">
        <f t="shared" si="199"/>
        <v>108.43768186587386</v>
      </c>
      <c r="K1429">
        <f t="shared" si="202"/>
        <v>108.43768186587386</v>
      </c>
      <c r="L1429" s="5">
        <f t="shared" ref="L1429:L1492" si="206">IF(I1429&lt;$L$15,J1429,0)</f>
        <v>0</v>
      </c>
      <c r="O1429" s="12"/>
    </row>
    <row r="1430" spans="2:15" x14ac:dyDescent="0.2">
      <c r="B1430">
        <f t="shared" si="198"/>
        <v>2.8914616883115087</v>
      </c>
      <c r="C1430" s="18">
        <f t="shared" si="203"/>
        <v>0.63933106502642334</v>
      </c>
      <c r="D1430" s="2">
        <f t="shared" si="200"/>
        <v>1.848601280671297</v>
      </c>
      <c r="E1430" s="18">
        <f t="shared" si="201"/>
        <v>25.110608730927094</v>
      </c>
      <c r="F1430" s="20">
        <f t="shared" si="204"/>
        <v>12.555304365463547</v>
      </c>
      <c r="G1430" s="20">
        <f t="shared" si="204"/>
        <v>12.546663811796364</v>
      </c>
      <c r="H1430" s="20">
        <f t="shared" si="204"/>
        <v>12.338580515341222</v>
      </c>
      <c r="I1430" s="10">
        <f t="shared" si="205"/>
        <v>37.440548692601133</v>
      </c>
      <c r="J1430" s="19">
        <f t="shared" si="199"/>
        <v>108.25791213401773</v>
      </c>
      <c r="K1430">
        <f t="shared" si="202"/>
        <v>108.25791213401773</v>
      </c>
      <c r="L1430" s="5">
        <f t="shared" si="206"/>
        <v>0</v>
      </c>
      <c r="O1430" s="12"/>
    </row>
    <row r="1431" spans="2:15" x14ac:dyDescent="0.2">
      <c r="B1431">
        <f t="shared" si="198"/>
        <v>2.8864616883115088</v>
      </c>
      <c r="C1431" s="18">
        <f t="shared" si="203"/>
        <v>0.6393496602621731</v>
      </c>
      <c r="D1431" s="2">
        <f t="shared" si="200"/>
        <v>1.8454582997817417</v>
      </c>
      <c r="E1431" s="18">
        <f t="shared" si="201"/>
        <v>25.112152540357084</v>
      </c>
      <c r="F1431" s="20">
        <f t="shared" si="204"/>
        <v>12.556076270178544</v>
      </c>
      <c r="G1431" s="20">
        <f t="shared" si="204"/>
        <v>12.547443043313029</v>
      </c>
      <c r="H1431" s="20">
        <f t="shared" si="204"/>
        <v>12.339594234696014</v>
      </c>
      <c r="I1431" s="10">
        <f t="shared" si="205"/>
        <v>37.44311354818759</v>
      </c>
      <c r="J1431" s="19">
        <f t="shared" si="199"/>
        <v>108.07811274794108</v>
      </c>
      <c r="K1431">
        <f t="shared" si="202"/>
        <v>108.07811274794108</v>
      </c>
      <c r="L1431" s="5">
        <f t="shared" si="206"/>
        <v>0</v>
      </c>
      <c r="O1431" s="12"/>
    </row>
    <row r="1432" spans="2:15" x14ac:dyDescent="0.2">
      <c r="B1432">
        <f t="shared" si="198"/>
        <v>2.881461688311509</v>
      </c>
      <c r="C1432" s="18">
        <f t="shared" si="203"/>
        <v>0.63936824220808897</v>
      </c>
      <c r="D1432" s="2">
        <f t="shared" si="200"/>
        <v>1.8423150946456819</v>
      </c>
      <c r="E1432" s="18">
        <f t="shared" si="201"/>
        <v>25.113695818193715</v>
      </c>
      <c r="F1432" s="20">
        <f t="shared" si="204"/>
        <v>12.556847909096859</v>
      </c>
      <c r="G1432" s="20">
        <f t="shared" si="204"/>
        <v>12.548221996504276</v>
      </c>
      <c r="H1432" s="20">
        <f t="shared" si="204"/>
        <v>12.340607118521374</v>
      </c>
      <c r="I1432" s="10">
        <f t="shared" si="205"/>
        <v>37.44567702412251</v>
      </c>
      <c r="J1432" s="19">
        <f t="shared" si="199"/>
        <v>107.89828373789553</v>
      </c>
      <c r="K1432">
        <f t="shared" si="202"/>
        <v>107.89828373789553</v>
      </c>
      <c r="L1432" s="5">
        <f t="shared" si="206"/>
        <v>0</v>
      </c>
      <c r="O1432" s="12"/>
    </row>
    <row r="1433" spans="2:15" x14ac:dyDescent="0.2">
      <c r="B1433">
        <f t="shared" si="198"/>
        <v>2.8764616883115091</v>
      </c>
      <c r="C1433" s="18">
        <f t="shared" si="203"/>
        <v>0.63938681088315374</v>
      </c>
      <c r="D1433" s="2">
        <f t="shared" si="200"/>
        <v>1.839171665517068</v>
      </c>
      <c r="E1433" s="18">
        <f t="shared" si="201"/>
        <v>25.115238565196307</v>
      </c>
      <c r="F1433" s="20">
        <f t="shared" si="204"/>
        <v>12.557619282598155</v>
      </c>
      <c r="G1433" s="20">
        <f t="shared" si="204"/>
        <v>12.549000671782165</v>
      </c>
      <c r="H1433" s="20">
        <f t="shared" si="204"/>
        <v>12.341619169311576</v>
      </c>
      <c r="I1433" s="10">
        <f t="shared" si="205"/>
        <v>37.448239123691899</v>
      </c>
      <c r="J1433" s="19">
        <f t="shared" si="199"/>
        <v>107.71842513402791</v>
      </c>
      <c r="K1433">
        <f t="shared" si="202"/>
        <v>107.71842513402791</v>
      </c>
      <c r="L1433" s="5">
        <f t="shared" si="206"/>
        <v>0</v>
      </c>
      <c r="O1433" s="12"/>
    </row>
    <row r="1434" spans="2:15" x14ac:dyDescent="0.2">
      <c r="B1434">
        <f t="shared" si="198"/>
        <v>2.8714616883115092</v>
      </c>
      <c r="C1434" s="18">
        <f t="shared" si="203"/>
        <v>0.63940536630630929</v>
      </c>
      <c r="D1434" s="2">
        <f t="shared" si="200"/>
        <v>1.8360280126493538</v>
      </c>
      <c r="E1434" s="18">
        <f t="shared" si="201"/>
        <v>25.116780782122529</v>
      </c>
      <c r="F1434" s="20">
        <f t="shared" si="204"/>
        <v>12.558390391061266</v>
      </c>
      <c r="G1434" s="20">
        <f t="shared" si="204"/>
        <v>12.549779069557816</v>
      </c>
      <c r="H1434" s="20">
        <f t="shared" si="204"/>
        <v>12.342630389549152</v>
      </c>
      <c r="I1434" s="10">
        <f t="shared" si="205"/>
        <v>37.450799850168231</v>
      </c>
      <c r="J1434" s="19">
        <f t="shared" si="199"/>
        <v>107.53853696638048</v>
      </c>
      <c r="K1434">
        <f t="shared" si="202"/>
        <v>107.53853696638048</v>
      </c>
      <c r="L1434" s="5">
        <f t="shared" si="206"/>
        <v>0</v>
      </c>
      <c r="O1434" s="12"/>
    </row>
    <row r="1435" spans="2:15" x14ac:dyDescent="0.2">
      <c r="B1435">
        <f t="shared" si="198"/>
        <v>2.8664616883115093</v>
      </c>
      <c r="C1435" s="18">
        <f t="shared" si="203"/>
        <v>0.63942390849645736</v>
      </c>
      <c r="D1435" s="2">
        <f t="shared" si="200"/>
        <v>1.8328841362954993</v>
      </c>
      <c r="E1435" s="18">
        <f t="shared" si="201"/>
        <v>25.118322469728454</v>
      </c>
      <c r="F1435" s="20">
        <f t="shared" si="204"/>
        <v>12.559161234864227</v>
      </c>
      <c r="G1435" s="20">
        <f t="shared" si="204"/>
        <v>12.550557190241436</v>
      </c>
      <c r="H1435" s="20">
        <f t="shared" si="204"/>
        <v>12.343640781704996</v>
      </c>
      <c r="I1435" s="10">
        <f t="shared" si="205"/>
        <v>37.45335920681066</v>
      </c>
      <c r="J1435" s="19">
        <f t="shared" si="199"/>
        <v>107.3586192648919</v>
      </c>
      <c r="K1435">
        <f t="shared" si="202"/>
        <v>107.3586192648919</v>
      </c>
      <c r="L1435" s="5">
        <f t="shared" si="206"/>
        <v>0</v>
      </c>
      <c r="O1435" s="12"/>
    </row>
    <row r="1436" spans="2:15" x14ac:dyDescent="0.2">
      <c r="B1436">
        <f t="shared" si="198"/>
        <v>2.8614616883115094</v>
      </c>
      <c r="C1436" s="18">
        <f t="shared" si="203"/>
        <v>0.63944243747245866</v>
      </c>
      <c r="D1436" s="2">
        <f t="shared" si="200"/>
        <v>1.8297400367079684</v>
      </c>
      <c r="E1436" s="18">
        <f t="shared" si="201"/>
        <v>25.119863628768506</v>
      </c>
      <c r="F1436" s="20">
        <f t="shared" si="204"/>
        <v>12.559931814384251</v>
      </c>
      <c r="G1436" s="20">
        <f t="shared" si="204"/>
        <v>12.5513350342423</v>
      </c>
      <c r="H1436" s="20">
        <f t="shared" si="204"/>
        <v>12.344650348238416</v>
      </c>
      <c r="I1436" s="10">
        <f t="shared" si="205"/>
        <v>37.455917196864966</v>
      </c>
      <c r="J1436" s="19">
        <f t="shared" si="199"/>
        <v>107.17867205939733</v>
      </c>
      <c r="K1436">
        <f t="shared" si="202"/>
        <v>107.17867205939733</v>
      </c>
      <c r="L1436" s="5">
        <f t="shared" si="206"/>
        <v>0</v>
      </c>
      <c r="O1436" s="12"/>
    </row>
    <row r="1437" spans="2:15" x14ac:dyDescent="0.2">
      <c r="B1437">
        <f t="shared" si="198"/>
        <v>2.8564616883115095</v>
      </c>
      <c r="C1437" s="18">
        <f t="shared" si="203"/>
        <v>0.63946095325313423</v>
      </c>
      <c r="D1437" s="2">
        <f t="shared" si="200"/>
        <v>1.826595714138735</v>
      </c>
      <c r="E1437" s="18">
        <f t="shared" si="201"/>
        <v>25.121404259995526</v>
      </c>
      <c r="F1437" s="20">
        <f t="shared" si="204"/>
        <v>12.560702129997765</v>
      </c>
      <c r="G1437" s="20">
        <f t="shared" si="204"/>
        <v>12.55211260196878</v>
      </c>
      <c r="H1437" s="20">
        <f t="shared" si="204"/>
        <v>12.345659091597227</v>
      </c>
      <c r="I1437" s="10">
        <f t="shared" si="205"/>
        <v>37.458473823563772</v>
      </c>
      <c r="J1437" s="19">
        <f t="shared" si="199"/>
        <v>106.99869537962945</v>
      </c>
      <c r="K1437">
        <f t="shared" si="202"/>
        <v>106.99869537962945</v>
      </c>
      <c r="L1437" s="5">
        <f t="shared" si="206"/>
        <v>0</v>
      </c>
      <c r="O1437" s="12"/>
    </row>
    <row r="1438" spans="2:15" x14ac:dyDescent="0.2">
      <c r="B1438">
        <f t="shared" si="198"/>
        <v>2.8514616883115096</v>
      </c>
      <c r="C1438" s="18">
        <f t="shared" si="203"/>
        <v>0.63947945585726462</v>
      </c>
      <c r="D1438" s="2">
        <f t="shared" si="200"/>
        <v>1.8234511688392812</v>
      </c>
      <c r="E1438" s="18">
        <f t="shared" si="201"/>
        <v>25.122944364160741</v>
      </c>
      <c r="F1438" s="20">
        <f t="shared" si="204"/>
        <v>12.561472182080372</v>
      </c>
      <c r="G1438" s="20">
        <f t="shared" si="204"/>
        <v>12.552889893828324</v>
      </c>
      <c r="H1438" s="20">
        <f t="shared" si="204"/>
        <v>12.346667014217816</v>
      </c>
      <c r="I1438" s="10">
        <f t="shared" si="205"/>
        <v>37.461029090126509</v>
      </c>
      <c r="J1438" s="19">
        <f t="shared" si="199"/>
        <v>106.81868925521871</v>
      </c>
      <c r="K1438">
        <f t="shared" si="202"/>
        <v>106.81868925521871</v>
      </c>
      <c r="L1438" s="5">
        <f t="shared" si="206"/>
        <v>0</v>
      </c>
      <c r="O1438" s="12"/>
    </row>
    <row r="1439" spans="2:15" x14ac:dyDescent="0.2">
      <c r="B1439">
        <f t="shared" si="198"/>
        <v>2.8464616883115097</v>
      </c>
      <c r="C1439" s="18">
        <f t="shared" si="203"/>
        <v>0.6394979453035905</v>
      </c>
      <c r="D1439" s="2">
        <f t="shared" si="200"/>
        <v>1.8203064010605996</v>
      </c>
      <c r="E1439" s="18">
        <f t="shared" si="201"/>
        <v>25.124483942013779</v>
      </c>
      <c r="F1439" s="20">
        <f t="shared" si="204"/>
        <v>12.562241971006889</v>
      </c>
      <c r="G1439" s="20">
        <f t="shared" si="204"/>
        <v>12.553666910227475</v>
      </c>
      <c r="H1439" s="20">
        <f t="shared" si="204"/>
        <v>12.347674118525214</v>
      </c>
      <c r="I1439" s="10">
        <f t="shared" si="205"/>
        <v>37.463582999759581</v>
      </c>
      <c r="J1439" s="19">
        <f t="shared" si="199"/>
        <v>106.63865371569403</v>
      </c>
      <c r="K1439">
        <f t="shared" si="202"/>
        <v>106.63865371569403</v>
      </c>
      <c r="L1439" s="5">
        <f t="shared" si="206"/>
        <v>0</v>
      </c>
      <c r="O1439" s="12"/>
    </row>
    <row r="1440" spans="2:15" x14ac:dyDescent="0.2">
      <c r="B1440">
        <f t="shared" si="198"/>
        <v>2.8414616883115098</v>
      </c>
      <c r="C1440" s="18">
        <f t="shared" si="203"/>
        <v>0.63951642161081224</v>
      </c>
      <c r="D1440" s="2">
        <f t="shared" si="200"/>
        <v>1.817161411053194</v>
      </c>
      <c r="E1440" s="18">
        <f t="shared" si="201"/>
        <v>25.126022994302648</v>
      </c>
      <c r="F1440" s="20">
        <f t="shared" si="204"/>
        <v>12.563011497151322</v>
      </c>
      <c r="G1440" s="20">
        <f t="shared" si="204"/>
        <v>12.554443651571859</v>
      </c>
      <c r="H1440" s="20">
        <f t="shared" si="204"/>
        <v>12.348680406933164</v>
      </c>
      <c r="I1440" s="10">
        <f t="shared" si="205"/>
        <v>37.466135555656344</v>
      </c>
      <c r="J1440" s="19">
        <f t="shared" si="199"/>
        <v>106.45858879048316</v>
      </c>
      <c r="K1440">
        <f t="shared" si="202"/>
        <v>106.45858879048316</v>
      </c>
      <c r="L1440" s="5">
        <f t="shared" si="206"/>
        <v>0</v>
      </c>
      <c r="O1440" s="12"/>
    </row>
    <row r="1441" spans="2:15" x14ac:dyDescent="0.2">
      <c r="B1441">
        <f t="shared" si="198"/>
        <v>2.8364616883115099</v>
      </c>
      <c r="C1441" s="18">
        <f t="shared" si="203"/>
        <v>0.63953488479759069</v>
      </c>
      <c r="D1441" s="2">
        <f t="shared" si="200"/>
        <v>1.8140161990670811</v>
      </c>
      <c r="E1441" s="18">
        <f t="shared" si="201"/>
        <v>25.127561521773785</v>
      </c>
      <c r="F1441" s="20">
        <f t="shared" si="204"/>
        <v>12.563780760886894</v>
      </c>
      <c r="G1441" s="20">
        <f t="shared" si="204"/>
        <v>12.555220118266208</v>
      </c>
      <c r="H1441" s="20">
        <f t="shared" si="204"/>
        <v>12.349685881844207</v>
      </c>
      <c r="I1441" s="10">
        <f t="shared" si="205"/>
        <v>37.468686760997308</v>
      </c>
      <c r="J1441" s="19">
        <f t="shared" si="199"/>
        <v>106.27849450891354</v>
      </c>
      <c r="K1441">
        <f t="shared" si="202"/>
        <v>106.27849450891354</v>
      </c>
      <c r="L1441" s="5">
        <f t="shared" si="206"/>
        <v>0</v>
      </c>
      <c r="O1441" s="12"/>
    </row>
    <row r="1442" spans="2:15" x14ac:dyDescent="0.2">
      <c r="B1442">
        <f t="shared" si="198"/>
        <v>2.83146168831151</v>
      </c>
      <c r="C1442" s="18">
        <f t="shared" si="203"/>
        <v>0.63955333488254684</v>
      </c>
      <c r="D1442" s="2">
        <f t="shared" si="200"/>
        <v>1.8108707653517926</v>
      </c>
      <c r="E1442" s="18">
        <f t="shared" si="201"/>
        <v>25.129099525172034</v>
      </c>
      <c r="F1442" s="20">
        <f t="shared" si="204"/>
        <v>12.564549762586015</v>
      </c>
      <c r="G1442" s="20">
        <f t="shared" si="204"/>
        <v>12.555996310714336</v>
      </c>
      <c r="H1442" s="20">
        <f t="shared" si="204"/>
        <v>12.350690545649734</v>
      </c>
      <c r="I1442" s="10">
        <f t="shared" si="205"/>
        <v>37.471236618950087</v>
      </c>
      <c r="J1442" s="19">
        <f t="shared" si="199"/>
        <v>106.09837090021249</v>
      </c>
      <c r="K1442">
        <f t="shared" si="202"/>
        <v>106.09837090021249</v>
      </c>
      <c r="L1442" s="5">
        <f t="shared" si="206"/>
        <v>0</v>
      </c>
      <c r="O1442" s="12"/>
    </row>
    <row r="1443" spans="2:15" x14ac:dyDescent="0.2">
      <c r="B1443">
        <f t="shared" si="198"/>
        <v>2.8264616883115101</v>
      </c>
      <c r="C1443" s="18">
        <f t="shared" si="203"/>
        <v>0.63957177188426217</v>
      </c>
      <c r="D1443" s="2">
        <f t="shared" si="200"/>
        <v>1.8077251101563756</v>
      </c>
      <c r="E1443" s="18">
        <f t="shared" si="201"/>
        <v>25.130637005240644</v>
      </c>
      <c r="F1443" s="20">
        <f t="shared" si="204"/>
        <v>12.565318502620322</v>
      </c>
      <c r="G1443" s="20">
        <f t="shared" si="204"/>
        <v>12.556772229319172</v>
      </c>
      <c r="H1443" s="20">
        <f t="shared" si="204"/>
        <v>12.351694400730075</v>
      </c>
      <c r="I1443" s="10">
        <f t="shared" si="205"/>
        <v>37.473785132669569</v>
      </c>
      <c r="J1443" s="19">
        <f t="shared" si="199"/>
        <v>105.91821799350799</v>
      </c>
      <c r="K1443">
        <f t="shared" si="202"/>
        <v>105.91821799350799</v>
      </c>
      <c r="L1443" s="5">
        <f t="shared" si="206"/>
        <v>0</v>
      </c>
      <c r="O1443" s="12"/>
    </row>
    <row r="1444" spans="2:15" x14ac:dyDescent="0.2">
      <c r="B1444">
        <f t="shared" si="198"/>
        <v>2.8214616883115102</v>
      </c>
      <c r="C1444" s="18">
        <f t="shared" si="203"/>
        <v>0.63959019582127852</v>
      </c>
      <c r="D1444" s="2">
        <f t="shared" si="200"/>
        <v>1.804579233729394</v>
      </c>
      <c r="E1444" s="18">
        <f t="shared" si="201"/>
        <v>25.132173962721296</v>
      </c>
      <c r="F1444" s="20">
        <f t="shared" si="204"/>
        <v>12.566086981360652</v>
      </c>
      <c r="G1444" s="20">
        <f t="shared" si="204"/>
        <v>12.557547874482736</v>
      </c>
      <c r="H1444" s="20">
        <f t="shared" si="204"/>
        <v>12.352697449454556</v>
      </c>
      <c r="I1444" s="10">
        <f t="shared" si="205"/>
        <v>37.476332305297944</v>
      </c>
      <c r="J1444" s="19">
        <f t="shared" si="199"/>
        <v>105.73803581782913</v>
      </c>
      <c r="K1444">
        <f t="shared" si="202"/>
        <v>105.73803581782913</v>
      </c>
      <c r="L1444" s="5">
        <f t="shared" si="206"/>
        <v>0</v>
      </c>
      <c r="O1444" s="12"/>
    </row>
    <row r="1445" spans="2:15" x14ac:dyDescent="0.2">
      <c r="B1445">
        <f t="shared" si="198"/>
        <v>2.8164616883115103</v>
      </c>
      <c r="C1445" s="18">
        <f t="shared" si="203"/>
        <v>0.63960860671209852</v>
      </c>
      <c r="D1445" s="2">
        <f t="shared" si="200"/>
        <v>1.8014331363189298</v>
      </c>
      <c r="E1445" s="18">
        <f t="shared" si="201"/>
        <v>25.133710398354097</v>
      </c>
      <c r="F1445" s="20">
        <f t="shared" si="204"/>
        <v>12.56685519917705</v>
      </c>
      <c r="G1445" s="20">
        <f t="shared" si="204"/>
        <v>12.558323246606159</v>
      </c>
      <c r="H1445" s="20">
        <f t="shared" si="204"/>
        <v>12.353699694181572</v>
      </c>
      <c r="I1445" s="10">
        <f t="shared" si="205"/>
        <v>37.478878139964777</v>
      </c>
      <c r="J1445" s="19">
        <f t="shared" si="199"/>
        <v>105.55782440210656</v>
      </c>
      <c r="K1445">
        <f t="shared" si="202"/>
        <v>105.55782440210656</v>
      </c>
      <c r="L1445" s="5">
        <f t="shared" si="206"/>
        <v>0</v>
      </c>
      <c r="O1445" s="12"/>
    </row>
    <row r="1446" spans="2:15" x14ac:dyDescent="0.2">
      <c r="B1446">
        <f t="shared" ref="B1446:B1509" si="207">B1445-$C$16</f>
        <v>2.8114616883115104</v>
      </c>
      <c r="C1446" s="18">
        <f t="shared" si="203"/>
        <v>0.63962700457518529</v>
      </c>
      <c r="D1446" s="2">
        <f t="shared" si="200"/>
        <v>1.7982868181725846</v>
      </c>
      <c r="E1446" s="18">
        <f t="shared" si="201"/>
        <v>25.13524631287757</v>
      </c>
      <c r="F1446" s="20">
        <f t="shared" si="204"/>
        <v>12.567623156438787</v>
      </c>
      <c r="G1446" s="20">
        <f t="shared" si="204"/>
        <v>12.559098346089675</v>
      </c>
      <c r="H1446" s="20">
        <f t="shared" si="204"/>
        <v>12.354701137258656</v>
      </c>
      <c r="I1446" s="10">
        <f t="shared" si="205"/>
        <v>37.48142263978712</v>
      </c>
      <c r="J1446" s="19">
        <f t="shared" si="199"/>
        <v>105.37758377517316</v>
      </c>
      <c r="K1446">
        <f t="shared" si="202"/>
        <v>105.37758377517316</v>
      </c>
      <c r="L1446" s="5">
        <f t="shared" si="206"/>
        <v>0</v>
      </c>
      <c r="O1446" s="12"/>
    </row>
    <row r="1447" spans="2:15" x14ac:dyDescent="0.2">
      <c r="B1447">
        <f t="shared" si="207"/>
        <v>2.8064616883115105</v>
      </c>
      <c r="C1447" s="18">
        <f t="shared" si="203"/>
        <v>0.63964538942896287</v>
      </c>
      <c r="D1447" s="2">
        <f t="shared" si="200"/>
        <v>1.7951402795374809</v>
      </c>
      <c r="E1447" s="18">
        <f t="shared" si="201"/>
        <v>25.136781707028675</v>
      </c>
      <c r="F1447" s="20">
        <f t="shared" si="204"/>
        <v>12.568390853514339</v>
      </c>
      <c r="G1447" s="20">
        <f t="shared" si="204"/>
        <v>12.559873173332628</v>
      </c>
      <c r="H1447" s="20">
        <f t="shared" si="204"/>
        <v>12.355701781022551</v>
      </c>
      <c r="I1447" s="10">
        <f t="shared" si="205"/>
        <v>37.483965807869517</v>
      </c>
      <c r="J1447" s="19">
        <f t="shared" si="199"/>
        <v>105.19731396576442</v>
      </c>
      <c r="K1447">
        <f t="shared" si="202"/>
        <v>105.19731396576442</v>
      </c>
      <c r="L1447" s="5">
        <f t="shared" si="206"/>
        <v>0</v>
      </c>
      <c r="O1447" s="12"/>
    </row>
    <row r="1448" spans="2:15" x14ac:dyDescent="0.2">
      <c r="B1448">
        <f t="shared" si="207"/>
        <v>2.8014616883115107</v>
      </c>
      <c r="C1448" s="18">
        <f t="shared" si="203"/>
        <v>0.63966376129181657</v>
      </c>
      <c r="D1448" s="2">
        <f t="shared" si="200"/>
        <v>1.7919935206602635</v>
      </c>
      <c r="E1448" s="18">
        <f t="shared" si="201"/>
        <v>25.138316581542817</v>
      </c>
      <c r="F1448" s="20">
        <f t="shared" si="204"/>
        <v>12.56915829077141</v>
      </c>
      <c r="G1448" s="20">
        <f t="shared" si="204"/>
        <v>12.560647728733484</v>
      </c>
      <c r="H1448" s="20">
        <f t="shared" si="204"/>
        <v>12.356701627799275</v>
      </c>
      <c r="I1448" s="10">
        <f t="shared" si="205"/>
        <v>37.486507647304165</v>
      </c>
      <c r="J1448" s="19">
        <f t="shared" si="199"/>
        <v>105.01701500251909</v>
      </c>
      <c r="K1448">
        <f t="shared" si="202"/>
        <v>105.01701500251909</v>
      </c>
      <c r="L1448" s="5">
        <f t="shared" si="206"/>
        <v>0</v>
      </c>
      <c r="O1448" s="12"/>
    </row>
    <row r="1449" spans="2:15" x14ac:dyDescent="0.2">
      <c r="B1449">
        <f t="shared" si="207"/>
        <v>2.7964616883115108</v>
      </c>
      <c r="C1449" s="18">
        <f t="shared" si="203"/>
        <v>0.63968212018209214</v>
      </c>
      <c r="D1449" s="2">
        <f t="shared" si="200"/>
        <v>1.7888465417871</v>
      </c>
      <c r="E1449" s="18">
        <f t="shared" si="201"/>
        <v>25.139850937153842</v>
      </c>
      <c r="F1449" s="20">
        <f t="shared" si="204"/>
        <v>12.569925468576923</v>
      </c>
      <c r="G1449" s="20">
        <f t="shared" si="204"/>
        <v>12.561422012689814</v>
      </c>
      <c r="H1449" s="20">
        <f t="shared" si="204"/>
        <v>12.357700679904177</v>
      </c>
      <c r="I1449" s="10">
        <f t="shared" si="205"/>
        <v>37.489048161170913</v>
      </c>
      <c r="J1449" s="19">
        <f t="shared" si="199"/>
        <v>104.83668691397955</v>
      </c>
      <c r="K1449">
        <f t="shared" si="202"/>
        <v>104.83668691397955</v>
      </c>
      <c r="L1449" s="5">
        <f t="shared" si="206"/>
        <v>0</v>
      </c>
      <c r="O1449" s="12"/>
    </row>
    <row r="1450" spans="2:15" x14ac:dyDescent="0.2">
      <c r="B1450">
        <f t="shared" si="207"/>
        <v>2.7914616883115109</v>
      </c>
      <c r="C1450" s="18">
        <f t="shared" si="203"/>
        <v>0.63970046611809694</v>
      </c>
      <c r="D1450" s="2">
        <f t="shared" si="200"/>
        <v>1.7856993431636834</v>
      </c>
      <c r="E1450" s="18">
        <f t="shared" si="201"/>
        <v>25.141384774594037</v>
      </c>
      <c r="F1450" s="20">
        <f t="shared" si="204"/>
        <v>12.570692387297019</v>
      </c>
      <c r="G1450" s="20">
        <f t="shared" si="204"/>
        <v>12.562196025598313</v>
      </c>
      <c r="H1450" s="20">
        <f t="shared" si="204"/>
        <v>12.35869893964203</v>
      </c>
      <c r="I1450" s="10">
        <f t="shared" si="205"/>
        <v>37.491587352537366</v>
      </c>
      <c r="J1450" s="19">
        <f t="shared" si="199"/>
        <v>104.65632972859244</v>
      </c>
      <c r="K1450">
        <f t="shared" si="202"/>
        <v>104.65632972859244</v>
      </c>
      <c r="L1450" s="5">
        <f t="shared" si="206"/>
        <v>0</v>
      </c>
      <c r="O1450" s="12"/>
    </row>
    <row r="1451" spans="2:15" x14ac:dyDescent="0.2">
      <c r="B1451">
        <f t="shared" si="207"/>
        <v>2.786461688311511</v>
      </c>
      <c r="C1451" s="18">
        <f t="shared" si="203"/>
        <v>0.63971879911809948</v>
      </c>
      <c r="D1451" s="2">
        <f t="shared" si="200"/>
        <v>1.7825519250352317</v>
      </c>
      <c r="E1451" s="18">
        <f t="shared" si="201"/>
        <v>25.142918094594137</v>
      </c>
      <c r="F1451" s="20">
        <f t="shared" si="204"/>
        <v>12.571459047297068</v>
      </c>
      <c r="G1451" s="20">
        <f t="shared" si="204"/>
        <v>12.56296976785479</v>
      </c>
      <c r="H1451" s="20">
        <f t="shared" si="204"/>
        <v>12.359696409307064</v>
      </c>
      <c r="I1451" s="10">
        <f t="shared" si="205"/>
        <v>37.494125224458919</v>
      </c>
      <c r="J1451" s="19">
        <f t="shared" si="199"/>
        <v>104.47594347470901</v>
      </c>
      <c r="K1451">
        <f t="shared" si="202"/>
        <v>104.47594347470901</v>
      </c>
      <c r="L1451" s="5">
        <f t="shared" si="206"/>
        <v>0</v>
      </c>
      <c r="O1451" s="12"/>
    </row>
    <row r="1452" spans="2:15" x14ac:dyDescent="0.2">
      <c r="B1452">
        <f t="shared" si="207"/>
        <v>2.7814616883115111</v>
      </c>
      <c r="C1452" s="18">
        <f t="shared" si="203"/>
        <v>0.63973711920032972</v>
      </c>
      <c r="D1452" s="2">
        <f t="shared" si="200"/>
        <v>1.7794042876464915</v>
      </c>
      <c r="E1452" s="18">
        <f t="shared" si="201"/>
        <v>25.144450897883349</v>
      </c>
      <c r="F1452" s="20">
        <f t="shared" si="204"/>
        <v>12.572225448941674</v>
      </c>
      <c r="G1452" s="20">
        <f t="shared" si="204"/>
        <v>12.563743239854194</v>
      </c>
      <c r="H1452" s="20">
        <f t="shared" si="204"/>
        <v>12.360693091183066</v>
      </c>
      <c r="I1452" s="10">
        <f t="shared" si="205"/>
        <v>37.496661779978936</v>
      </c>
      <c r="J1452" s="19">
        <f t="shared" si="199"/>
        <v>104.29552818058592</v>
      </c>
      <c r="K1452">
        <f t="shared" si="202"/>
        <v>104.29552818058592</v>
      </c>
      <c r="L1452" s="5">
        <f t="shared" si="206"/>
        <v>0</v>
      </c>
      <c r="O1452" s="12"/>
    </row>
    <row r="1453" spans="2:15" x14ac:dyDescent="0.2">
      <c r="B1453">
        <f t="shared" si="207"/>
        <v>2.7764616883115112</v>
      </c>
      <c r="C1453" s="18">
        <f t="shared" si="203"/>
        <v>0.63975542638297889</v>
      </c>
      <c r="D1453" s="2">
        <f t="shared" si="200"/>
        <v>1.7762564312417364</v>
      </c>
      <c r="E1453" s="18">
        <f t="shared" si="201"/>
        <v>25.145983185189316</v>
      </c>
      <c r="F1453" s="20">
        <f t="shared" si="204"/>
        <v>12.572991592594658</v>
      </c>
      <c r="G1453" s="20">
        <f t="shared" si="204"/>
        <v>12.564516441990579</v>
      </c>
      <c r="H1453" s="20">
        <f t="shared" si="204"/>
        <v>12.361688987543413</v>
      </c>
      <c r="I1453" s="10">
        <f t="shared" si="205"/>
        <v>37.499197022128655</v>
      </c>
      <c r="J1453" s="19">
        <f t="shared" si="199"/>
        <v>104.11508387438532</v>
      </c>
      <c r="K1453">
        <f t="shared" si="202"/>
        <v>104.11508387438532</v>
      </c>
      <c r="L1453" s="5">
        <f t="shared" si="206"/>
        <v>0</v>
      </c>
      <c r="O1453" s="12"/>
    </row>
    <row r="1454" spans="2:15" x14ac:dyDescent="0.2">
      <c r="B1454">
        <f t="shared" si="207"/>
        <v>2.7714616883115113</v>
      </c>
      <c r="C1454" s="18">
        <f t="shared" si="203"/>
        <v>0.63977372068420013</v>
      </c>
      <c r="D1454" s="2">
        <f t="shared" si="200"/>
        <v>1.7731083560647705</v>
      </c>
      <c r="E1454" s="18">
        <f t="shared" si="201"/>
        <v>25.147514957238162</v>
      </c>
      <c r="F1454" s="20">
        <f t="shared" si="204"/>
        <v>12.573757478619083</v>
      </c>
      <c r="G1454" s="20">
        <f t="shared" si="204"/>
        <v>12.565289374657143</v>
      </c>
      <c r="H1454" s="20">
        <f t="shared" si="204"/>
        <v>12.36268410065116</v>
      </c>
      <c r="I1454" s="10">
        <f t="shared" si="205"/>
        <v>37.501730953927385</v>
      </c>
      <c r="J1454" s="19">
        <f t="shared" si="199"/>
        <v>103.93461058417566</v>
      </c>
      <c r="K1454">
        <f t="shared" si="202"/>
        <v>103.93461058417566</v>
      </c>
      <c r="L1454" s="5">
        <f t="shared" si="206"/>
        <v>0</v>
      </c>
      <c r="O1454" s="12"/>
    </row>
    <row r="1455" spans="2:15" x14ac:dyDescent="0.2">
      <c r="B1455">
        <f t="shared" si="207"/>
        <v>2.7664616883115114</v>
      </c>
      <c r="C1455" s="18">
        <f t="shared" si="203"/>
        <v>0.63979200212210796</v>
      </c>
      <c r="D1455" s="2">
        <f t="shared" si="200"/>
        <v>1.7699600623589289</v>
      </c>
      <c r="E1455" s="18">
        <f t="shared" si="201"/>
        <v>25.149046214754478</v>
      </c>
      <c r="F1455" s="20">
        <f t="shared" si="204"/>
        <v>12.574523107377239</v>
      </c>
      <c r="G1455" s="20">
        <f t="shared" si="204"/>
        <v>12.566062038246205</v>
      </c>
      <c r="H1455" s="20">
        <f t="shared" si="204"/>
        <v>12.363678432759093</v>
      </c>
      <c r="I1455" s="10">
        <f t="shared" si="205"/>
        <v>37.504263578382535</v>
      </c>
      <c r="J1455" s="19">
        <f t="shared" si="199"/>
        <v>103.75410833793207</v>
      </c>
      <c r="K1455">
        <f t="shared" si="202"/>
        <v>103.75410833793207</v>
      </c>
      <c r="L1455" s="5">
        <f t="shared" si="206"/>
        <v>0</v>
      </c>
      <c r="O1455" s="12"/>
    </row>
    <row r="1456" spans="2:15" x14ac:dyDescent="0.2">
      <c r="B1456">
        <f t="shared" si="207"/>
        <v>2.7614616883115115</v>
      </c>
      <c r="C1456" s="18">
        <f t="shared" si="203"/>
        <v>0.63981027071477914</v>
      </c>
      <c r="D1456" s="2">
        <f t="shared" si="200"/>
        <v>1.7668115503670792</v>
      </c>
      <c r="E1456" s="18">
        <f t="shared" si="201"/>
        <v>25.150576958461322</v>
      </c>
      <c r="F1456" s="20">
        <f t="shared" si="204"/>
        <v>12.575288479230663</v>
      </c>
      <c r="G1456" s="20">
        <f t="shared" si="204"/>
        <v>12.566834433149232</v>
      </c>
      <c r="H1456" s="20">
        <f t="shared" si="204"/>
        <v>12.364671986109794</v>
      </c>
      <c r="I1456" s="10">
        <f t="shared" si="205"/>
        <v>37.506794898489687</v>
      </c>
      <c r="J1456" s="19">
        <f t="shared" si="199"/>
        <v>103.57357716353692</v>
      </c>
      <c r="K1456">
        <f t="shared" si="202"/>
        <v>103.57357716353692</v>
      </c>
      <c r="L1456" s="5">
        <f t="shared" si="206"/>
        <v>0</v>
      </c>
      <c r="O1456" s="12"/>
    </row>
    <row r="1457" spans="2:15" x14ac:dyDescent="0.2">
      <c r="B1457">
        <f t="shared" si="207"/>
        <v>2.7564616883115116</v>
      </c>
      <c r="C1457" s="18">
        <f t="shared" si="203"/>
        <v>0.6398285264802519</v>
      </c>
      <c r="D1457" s="2">
        <f t="shared" si="200"/>
        <v>1.7636628203316218</v>
      </c>
      <c r="E1457" s="18">
        <f t="shared" si="201"/>
        <v>25.152107189080233</v>
      </c>
      <c r="F1457" s="20">
        <f t="shared" si="204"/>
        <v>12.576053594540117</v>
      </c>
      <c r="G1457" s="20">
        <f t="shared" si="204"/>
        <v>12.567606559756811</v>
      </c>
      <c r="H1457" s="20">
        <f t="shared" si="204"/>
        <v>12.365664762935708</v>
      </c>
      <c r="I1457" s="10">
        <f t="shared" si="205"/>
        <v>37.509324917232632</v>
      </c>
      <c r="J1457" s="19">
        <f t="shared" si="199"/>
        <v>103.39301708878011</v>
      </c>
      <c r="K1457">
        <f t="shared" si="202"/>
        <v>103.39301708878011</v>
      </c>
      <c r="L1457" s="5">
        <f t="shared" si="206"/>
        <v>0</v>
      </c>
      <c r="O1457" s="12"/>
    </row>
    <row r="1458" spans="2:15" x14ac:dyDescent="0.2">
      <c r="B1458">
        <f t="shared" si="207"/>
        <v>2.7514616883115117</v>
      </c>
      <c r="C1458" s="18">
        <f t="shared" si="203"/>
        <v>0.63984676943652685</v>
      </c>
      <c r="D1458" s="2">
        <f t="shared" si="200"/>
        <v>1.7605138724944926</v>
      </c>
      <c r="E1458" s="18">
        <f t="shared" si="201"/>
        <v>25.153636907331233</v>
      </c>
      <c r="F1458" s="20">
        <f t="shared" si="204"/>
        <v>12.576818453665616</v>
      </c>
      <c r="G1458" s="20">
        <f t="shared" si="204"/>
        <v>12.56837841845868</v>
      </c>
      <c r="H1458" s="20">
        <f t="shared" si="204"/>
        <v>12.366656765459201</v>
      </c>
      <c r="I1458" s="10">
        <f t="shared" si="205"/>
        <v>37.511853637583499</v>
      </c>
      <c r="J1458" s="19">
        <f t="shared" si="199"/>
        <v>103.21242814135982</v>
      </c>
      <c r="K1458">
        <f t="shared" si="202"/>
        <v>103.21242814135982</v>
      </c>
      <c r="L1458" s="5">
        <f t="shared" si="206"/>
        <v>0</v>
      </c>
      <c r="O1458" s="12"/>
    </row>
    <row r="1459" spans="2:15" x14ac:dyDescent="0.2">
      <c r="B1459">
        <f t="shared" si="207"/>
        <v>2.7464616883115118</v>
      </c>
      <c r="C1459" s="18">
        <f t="shared" si="203"/>
        <v>0.6398649996015664</v>
      </c>
      <c r="D1459" s="2">
        <f t="shared" si="200"/>
        <v>1.757364707097163</v>
      </c>
      <c r="E1459" s="18">
        <f t="shared" si="201"/>
        <v>25.155166113932811</v>
      </c>
      <c r="F1459" s="20">
        <f t="shared" si="204"/>
        <v>12.577583056966409</v>
      </c>
      <c r="G1459" s="20">
        <f t="shared" si="204"/>
        <v>12.569150009643714</v>
      </c>
      <c r="H1459" s="20">
        <f t="shared" si="204"/>
        <v>12.36764799589262</v>
      </c>
      <c r="I1459" s="10">
        <f t="shared" si="205"/>
        <v>37.514381062502743</v>
      </c>
      <c r="J1459" s="19">
        <f t="shared" si="199"/>
        <v>103.03181034888269</v>
      </c>
      <c r="K1459">
        <f t="shared" si="202"/>
        <v>103.03181034888269</v>
      </c>
      <c r="L1459" s="5">
        <f t="shared" si="206"/>
        <v>0</v>
      </c>
      <c r="O1459" s="12"/>
    </row>
    <row r="1460" spans="2:15" x14ac:dyDescent="0.2">
      <c r="B1460">
        <f t="shared" si="207"/>
        <v>2.7414616883115119</v>
      </c>
      <c r="C1460" s="18">
        <f t="shared" si="203"/>
        <v>0.63988321699329564</v>
      </c>
      <c r="D1460" s="2">
        <f t="shared" si="200"/>
        <v>1.7542153243806418</v>
      </c>
      <c r="E1460" s="18">
        <f t="shared" si="201"/>
        <v>25.156694809601984</v>
      </c>
      <c r="F1460" s="20">
        <f t="shared" si="204"/>
        <v>12.578347404800992</v>
      </c>
      <c r="G1460" s="20">
        <f t="shared" si="204"/>
        <v>12.569921333699934</v>
      </c>
      <c r="H1460" s="20">
        <f t="shared" si="204"/>
        <v>12.368638456438365</v>
      </c>
      <c r="I1460" s="10">
        <f t="shared" si="205"/>
        <v>37.516907194939293</v>
      </c>
      <c r="J1460" s="19">
        <f t="shared" si="199"/>
        <v>102.85116373886459</v>
      </c>
      <c r="K1460">
        <f t="shared" si="202"/>
        <v>102.85116373886459</v>
      </c>
      <c r="L1460" s="5">
        <f t="shared" si="206"/>
        <v>0</v>
      </c>
      <c r="O1460" s="12"/>
    </row>
    <row r="1461" spans="2:15" x14ac:dyDescent="0.2">
      <c r="B1461">
        <f t="shared" si="207"/>
        <v>2.736461688311512</v>
      </c>
      <c r="C1461" s="18">
        <f t="shared" si="203"/>
        <v>0.63990142162960151</v>
      </c>
      <c r="D1461" s="2">
        <f t="shared" si="200"/>
        <v>1.7510657245854762</v>
      </c>
      <c r="E1461" s="18">
        <f t="shared" si="201"/>
        <v>25.158222995054217</v>
      </c>
      <c r="F1461" s="20">
        <f t="shared" si="204"/>
        <v>12.579111497527109</v>
      </c>
      <c r="G1461" s="20">
        <f t="shared" si="204"/>
        <v>12.570692391014504</v>
      </c>
      <c r="H1461" s="20">
        <f t="shared" si="204"/>
        <v>12.369628149288939</v>
      </c>
      <c r="I1461" s="10">
        <f t="shared" si="205"/>
        <v>37.519432037830555</v>
      </c>
      <c r="J1461" s="19">
        <f t="shared" si="199"/>
        <v>102.67048833873083</v>
      </c>
      <c r="K1461">
        <f t="shared" si="202"/>
        <v>102.67048833873083</v>
      </c>
      <c r="L1461" s="5">
        <f t="shared" si="206"/>
        <v>0</v>
      </c>
      <c r="O1461" s="12"/>
    </row>
    <row r="1462" spans="2:15" x14ac:dyDescent="0.2">
      <c r="B1462">
        <f t="shared" si="207"/>
        <v>2.7314616883115121</v>
      </c>
      <c r="C1462" s="18">
        <f t="shared" si="203"/>
        <v>0.63991961352833382</v>
      </c>
      <c r="D1462" s="2">
        <f t="shared" si="200"/>
        <v>1.747915907951753</v>
      </c>
      <c r="E1462" s="18">
        <f t="shared" si="201"/>
        <v>25.159750671003511</v>
      </c>
      <c r="F1462" s="20">
        <f t="shared" si="204"/>
        <v>12.579875335501756</v>
      </c>
      <c r="G1462" s="20">
        <f t="shared" si="204"/>
        <v>12.571463181973742</v>
      </c>
      <c r="H1462" s="20">
        <f t="shared" si="204"/>
        <v>12.370617076627012</v>
      </c>
      <c r="I1462" s="10">
        <f t="shared" si="205"/>
        <v>37.521955594102508</v>
      </c>
      <c r="J1462" s="19">
        <f t="shared" si="199"/>
        <v>102.48978417581682</v>
      </c>
      <c r="K1462">
        <f t="shared" si="202"/>
        <v>102.48978417581682</v>
      </c>
      <c r="L1462" s="5">
        <f t="shared" si="206"/>
        <v>0</v>
      </c>
      <c r="O1462" s="12"/>
    </row>
    <row r="1463" spans="2:15" x14ac:dyDescent="0.2">
      <c r="B1463">
        <f t="shared" si="207"/>
        <v>2.7264616883115123</v>
      </c>
      <c r="C1463" s="18">
        <f t="shared" si="203"/>
        <v>0.63993779270730478</v>
      </c>
      <c r="D1463" s="2">
        <f t="shared" si="200"/>
        <v>1.7447658747191008</v>
      </c>
      <c r="E1463" s="18">
        <f t="shared" si="201"/>
        <v>25.161277838162349</v>
      </c>
      <c r="F1463" s="20">
        <f t="shared" si="204"/>
        <v>12.580638919081174</v>
      </c>
      <c r="G1463" s="20">
        <f t="shared" si="204"/>
        <v>12.572233706963118</v>
      </c>
      <c r="H1463" s="20">
        <f t="shared" si="204"/>
        <v>12.371605240625486</v>
      </c>
      <c r="I1463" s="10">
        <f t="shared" si="205"/>
        <v>37.524477866669777</v>
      </c>
      <c r="J1463" s="19">
        <f t="shared" si="199"/>
        <v>102.30905127736845</v>
      </c>
      <c r="K1463">
        <f t="shared" si="202"/>
        <v>102.30905127736845</v>
      </c>
      <c r="L1463" s="5">
        <f t="shared" si="206"/>
        <v>0</v>
      </c>
      <c r="O1463" s="12"/>
    </row>
    <row r="1464" spans="2:15" x14ac:dyDescent="0.2">
      <c r="B1464">
        <f t="shared" si="207"/>
        <v>2.7214616883115124</v>
      </c>
      <c r="C1464" s="18">
        <f t="shared" si="203"/>
        <v>0.63995595918428927</v>
      </c>
      <c r="D1464" s="2">
        <f t="shared" si="200"/>
        <v>1.7416156251266892</v>
      </c>
      <c r="E1464" s="18">
        <f t="shared" si="201"/>
        <v>25.16280449724173</v>
      </c>
      <c r="F1464" s="20">
        <f t="shared" si="204"/>
        <v>12.581402248620865</v>
      </c>
      <c r="G1464" s="20">
        <f t="shared" si="204"/>
        <v>12.573003966367253</v>
      </c>
      <c r="H1464" s="20">
        <f t="shared" si="204"/>
        <v>12.37259264344755</v>
      </c>
      <c r="I1464" s="10">
        <f t="shared" si="205"/>
        <v>37.526998858435668</v>
      </c>
      <c r="J1464" s="19">
        <f t="shared" si="199"/>
        <v>102.12828967054253</v>
      </c>
      <c r="K1464">
        <f t="shared" si="202"/>
        <v>102.12828967054253</v>
      </c>
      <c r="L1464" s="5">
        <f t="shared" si="206"/>
        <v>0</v>
      </c>
      <c r="O1464" s="12"/>
    </row>
    <row r="1465" spans="2:15" x14ac:dyDescent="0.2">
      <c r="B1465">
        <f t="shared" si="207"/>
        <v>2.7164616883115125</v>
      </c>
      <c r="C1465" s="18">
        <f t="shared" si="203"/>
        <v>0.63997411297702467</v>
      </c>
      <c r="D1465" s="2">
        <f t="shared" si="200"/>
        <v>1.738465159413231</v>
      </c>
      <c r="E1465" s="18">
        <f t="shared" si="201"/>
        <v>25.164330648951143</v>
      </c>
      <c r="F1465" s="20">
        <f t="shared" si="204"/>
        <v>12.582165324475572</v>
      </c>
      <c r="G1465" s="20">
        <f t="shared" si="204"/>
        <v>12.573773960569923</v>
      </c>
      <c r="H1465" s="20">
        <f t="shared" si="204"/>
        <v>12.373579287246738</v>
      </c>
      <c r="I1465" s="10">
        <f t="shared" si="205"/>
        <v>37.529518572292233</v>
      </c>
      <c r="J1465" s="19">
        <f t="shared" si="199"/>
        <v>101.94749938240722</v>
      </c>
      <c r="K1465">
        <f t="shared" si="202"/>
        <v>101.94749938240722</v>
      </c>
      <c r="L1465" s="5">
        <f t="shared" si="206"/>
        <v>0</v>
      </c>
      <c r="O1465" s="12"/>
    </row>
    <row r="1466" spans="2:15" x14ac:dyDescent="0.2">
      <c r="B1466">
        <f t="shared" si="207"/>
        <v>2.7114616883115126</v>
      </c>
      <c r="C1466" s="18">
        <f t="shared" si="203"/>
        <v>0.63999225410321181</v>
      </c>
      <c r="D1466" s="2">
        <f t="shared" si="200"/>
        <v>1.7353144778169853</v>
      </c>
      <c r="E1466" s="18">
        <f t="shared" si="201"/>
        <v>25.16585629399863</v>
      </c>
      <c r="F1466" s="20">
        <f t="shared" si="204"/>
        <v>12.582928146999317</v>
      </c>
      <c r="G1466" s="20">
        <f t="shared" si="204"/>
        <v>12.574543689954075</v>
      </c>
      <c r="H1466" s="20">
        <f t="shared" si="204"/>
        <v>12.374565174166989</v>
      </c>
      <c r="I1466" s="10">
        <f t="shared" si="205"/>
        <v>37.53203701112038</v>
      </c>
      <c r="J1466" s="19">
        <f t="shared" si="199"/>
        <v>101.76668043994265</v>
      </c>
      <c r="K1466">
        <f t="shared" si="202"/>
        <v>101.76668043994265</v>
      </c>
      <c r="L1466" s="5">
        <f t="shared" si="206"/>
        <v>0</v>
      </c>
      <c r="O1466" s="12"/>
    </row>
    <row r="1467" spans="2:15" x14ac:dyDescent="0.2">
      <c r="B1467">
        <f t="shared" si="207"/>
        <v>2.7064616883115127</v>
      </c>
      <c r="C1467" s="18">
        <f t="shared" si="203"/>
        <v>0.64001038258051401</v>
      </c>
      <c r="D1467" s="2">
        <f t="shared" si="200"/>
        <v>1.7321635805757551</v>
      </c>
      <c r="E1467" s="18">
        <f t="shared" si="201"/>
        <v>25.167381433090718</v>
      </c>
      <c r="F1467" s="20">
        <f t="shared" si="204"/>
        <v>12.583690716545359</v>
      </c>
      <c r="G1467" s="20">
        <f t="shared" si="204"/>
        <v>12.575313154901801</v>
      </c>
      <c r="H1467" s="20">
        <f t="shared" si="204"/>
        <v>12.37555030634271</v>
      </c>
      <c r="I1467" s="10">
        <f t="shared" si="205"/>
        <v>37.534554177789872</v>
      </c>
      <c r="J1467" s="19">
        <f t="shared" si="199"/>
        <v>101.58583287004112</v>
      </c>
      <c r="K1467">
        <f t="shared" si="202"/>
        <v>101.58583287004112</v>
      </c>
      <c r="L1467" s="5">
        <f t="shared" si="206"/>
        <v>0</v>
      </c>
      <c r="O1467" s="12"/>
    </row>
    <row r="1468" spans="2:15" x14ac:dyDescent="0.2">
      <c r="B1468">
        <f t="shared" si="207"/>
        <v>2.7014616883115128</v>
      </c>
      <c r="C1468" s="18">
        <f t="shared" si="203"/>
        <v>0.64002849842655785</v>
      </c>
      <c r="D1468" s="2">
        <f t="shared" si="200"/>
        <v>1.7290124679268914</v>
      </c>
      <c r="E1468" s="18">
        <f t="shared" si="201"/>
        <v>25.168906066932472</v>
      </c>
      <c r="F1468" s="20">
        <f t="shared" si="204"/>
        <v>12.584453033466238</v>
      </c>
      <c r="G1468" s="20">
        <f t="shared" si="204"/>
        <v>12.576082355794373</v>
      </c>
      <c r="H1468" s="20">
        <f t="shared" si="204"/>
        <v>12.376534685898831</v>
      </c>
      <c r="I1468" s="10">
        <f t="shared" si="205"/>
        <v>37.537070075159441</v>
      </c>
      <c r="J1468" s="19">
        <f t="shared" si="199"/>
        <v>101.40495669950779</v>
      </c>
      <c r="K1468">
        <f t="shared" si="202"/>
        <v>101.40495669950779</v>
      </c>
      <c r="L1468" s="5">
        <f t="shared" si="206"/>
        <v>0</v>
      </c>
      <c r="O1468" s="12"/>
    </row>
    <row r="1469" spans="2:15" x14ac:dyDescent="0.2">
      <c r="B1469">
        <f t="shared" si="207"/>
        <v>2.6964616883115129</v>
      </c>
      <c r="C1469" s="18">
        <f t="shared" si="203"/>
        <v>0.64004660165893312</v>
      </c>
      <c r="D1469" s="2">
        <f t="shared" si="200"/>
        <v>1.7258611401072932</v>
      </c>
      <c r="E1469" s="18">
        <f t="shared" si="201"/>
        <v>25.170430196227485</v>
      </c>
      <c r="F1469" s="20">
        <f t="shared" si="204"/>
        <v>12.585215098113741</v>
      </c>
      <c r="G1469" s="20">
        <f t="shared" si="204"/>
        <v>12.576851293012217</v>
      </c>
      <c r="H1469" s="20">
        <f t="shared" si="204"/>
        <v>12.377518314950853</v>
      </c>
      <c r="I1469" s="10">
        <f t="shared" si="205"/>
        <v>37.539584706076809</v>
      </c>
      <c r="J1469" s="19">
        <f t="shared" si="199"/>
        <v>101.22405195506092</v>
      </c>
      <c r="K1469">
        <f t="shared" si="202"/>
        <v>101.22405195506092</v>
      </c>
      <c r="L1469" s="5">
        <f t="shared" si="206"/>
        <v>0</v>
      </c>
      <c r="O1469" s="12"/>
    </row>
    <row r="1470" spans="2:15" x14ac:dyDescent="0.2">
      <c r="B1470">
        <f t="shared" si="207"/>
        <v>2.691461688311513</v>
      </c>
      <c r="C1470" s="18">
        <f t="shared" si="203"/>
        <v>0.64006469229519281</v>
      </c>
      <c r="D1470" s="2">
        <f t="shared" si="200"/>
        <v>1.7227095973534088</v>
      </c>
      <c r="E1470" s="18">
        <f t="shared" si="201"/>
        <v>25.171953821677867</v>
      </c>
      <c r="F1470" s="20">
        <f t="shared" si="204"/>
        <v>12.585976910838934</v>
      </c>
      <c r="G1470" s="20">
        <f t="shared" si="204"/>
        <v>12.577619966934936</v>
      </c>
      <c r="H1470" s="20">
        <f t="shared" si="204"/>
        <v>12.378501195604928</v>
      </c>
      <c r="I1470" s="10">
        <f t="shared" si="205"/>
        <v>37.542098073378796</v>
      </c>
      <c r="J1470" s="19">
        <f t="shared" si="199"/>
        <v>101.04311866333249</v>
      </c>
      <c r="K1470">
        <f t="shared" si="202"/>
        <v>101.04311866333249</v>
      </c>
      <c r="L1470" s="5">
        <f t="shared" si="206"/>
        <v>0</v>
      </c>
      <c r="O1470" s="12"/>
    </row>
    <row r="1471" spans="2:15" x14ac:dyDescent="0.2">
      <c r="B1471">
        <f t="shared" si="207"/>
        <v>2.6864616883115131</v>
      </c>
      <c r="C1471" s="18">
        <f t="shared" si="203"/>
        <v>0.64008277035285321</v>
      </c>
      <c r="D1471" s="2">
        <f t="shared" si="200"/>
        <v>1.7195578399012366</v>
      </c>
      <c r="E1471" s="18">
        <f t="shared" si="201"/>
        <v>25.173476943984284</v>
      </c>
      <c r="F1471" s="20">
        <f t="shared" si="204"/>
        <v>12.586738471992145</v>
      </c>
      <c r="G1471" s="20">
        <f t="shared" si="204"/>
        <v>12.578388377941307</v>
      </c>
      <c r="H1471" s="20">
        <f t="shared" si="204"/>
        <v>12.379483329957885</v>
      </c>
      <c r="I1471" s="10">
        <f t="shared" si="205"/>
        <v>37.544610179891336</v>
      </c>
      <c r="J1471" s="19">
        <f t="shared" si="199"/>
        <v>100.8621568508685</v>
      </c>
      <c r="K1471">
        <f t="shared" si="202"/>
        <v>100.8621568508685</v>
      </c>
      <c r="L1471" s="5">
        <f t="shared" si="206"/>
        <v>0</v>
      </c>
      <c r="O1471" s="12"/>
    </row>
    <row r="1472" spans="2:15" x14ac:dyDescent="0.2">
      <c r="B1472">
        <f t="shared" si="207"/>
        <v>2.6814616883115132</v>
      </c>
      <c r="C1472" s="18">
        <f t="shared" si="203"/>
        <v>0.64010083584939448</v>
      </c>
      <c r="D1472" s="2">
        <f t="shared" si="200"/>
        <v>1.7164058679863281</v>
      </c>
      <c r="E1472" s="18">
        <f t="shared" si="201"/>
        <v>25.174999563845937</v>
      </c>
      <c r="F1472" s="20">
        <f t="shared" si="204"/>
        <v>12.587499781922968</v>
      </c>
      <c r="G1472" s="20">
        <f t="shared" si="204"/>
        <v>12.579156526409271</v>
      </c>
      <c r="H1472" s="20">
        <f t="shared" si="204"/>
        <v>12.380464720097313</v>
      </c>
      <c r="I1472" s="10">
        <f t="shared" si="205"/>
        <v>37.547121028429551</v>
      </c>
      <c r="J1472" s="19">
        <f t="shared" si="199"/>
        <v>100.68116654412943</v>
      </c>
      <c r="K1472">
        <f t="shared" si="202"/>
        <v>100.68116654412943</v>
      </c>
      <c r="L1472" s="5">
        <f t="shared" si="206"/>
        <v>0</v>
      </c>
      <c r="O1472" s="12"/>
    </row>
    <row r="1473" spans="2:15" x14ac:dyDescent="0.2">
      <c r="B1473">
        <f t="shared" si="207"/>
        <v>2.6764616883115133</v>
      </c>
      <c r="C1473" s="18">
        <f t="shared" si="203"/>
        <v>0.64011888880225987</v>
      </c>
      <c r="D1473" s="2">
        <f t="shared" si="200"/>
        <v>1.7132536818437862</v>
      </c>
      <c r="E1473" s="18">
        <f t="shared" si="201"/>
        <v>25.176521681960551</v>
      </c>
      <c r="F1473" s="20">
        <f t="shared" si="204"/>
        <v>12.588260840980277</v>
      </c>
      <c r="G1473" s="20">
        <f t="shared" si="204"/>
        <v>12.579924412715958</v>
      </c>
      <c r="H1473" s="20">
        <f t="shared" si="204"/>
        <v>12.381445368101607</v>
      </c>
      <c r="I1473" s="10">
        <f t="shared" si="205"/>
        <v>37.549630621797846</v>
      </c>
      <c r="J1473" s="19">
        <f t="shared" si="199"/>
        <v>100.50014776949077</v>
      </c>
      <c r="K1473">
        <f t="shared" si="202"/>
        <v>100.50014776949077</v>
      </c>
      <c r="L1473" s="5">
        <f t="shared" si="206"/>
        <v>0</v>
      </c>
      <c r="O1473" s="12"/>
    </row>
    <row r="1474" spans="2:15" x14ac:dyDescent="0.2">
      <c r="B1474">
        <f t="shared" si="207"/>
        <v>2.6714616883115134</v>
      </c>
      <c r="C1474" s="18">
        <f t="shared" si="203"/>
        <v>0.64013692922885668</v>
      </c>
      <c r="D1474" s="2">
        <f t="shared" si="200"/>
        <v>1.7101012817082692</v>
      </c>
      <c r="E1474" s="18">
        <f t="shared" si="201"/>
        <v>25.178043299024427</v>
      </c>
      <c r="F1474" s="20">
        <f t="shared" si="204"/>
        <v>12.589021649512214</v>
      </c>
      <c r="G1474" s="20">
        <f t="shared" si="204"/>
        <v>12.580692037237664</v>
      </c>
      <c r="H1474" s="20">
        <f t="shared" si="204"/>
        <v>12.382425276040012</v>
      </c>
      <c r="I1474" s="10">
        <f t="shared" si="205"/>
        <v>37.55213896278989</v>
      </c>
      <c r="J1474" s="19">
        <f t="shared" si="199"/>
        <v>100.31910055324325</v>
      </c>
      <c r="K1474">
        <f t="shared" si="202"/>
        <v>100.31910055324325</v>
      </c>
      <c r="L1474" s="5">
        <f t="shared" si="206"/>
        <v>0</v>
      </c>
      <c r="O1474" s="12"/>
    </row>
    <row r="1475" spans="2:15" x14ac:dyDescent="0.2">
      <c r="B1475">
        <f t="shared" si="207"/>
        <v>2.6664616883115135</v>
      </c>
      <c r="C1475" s="18">
        <f t="shared" si="203"/>
        <v>0.64015495714655579</v>
      </c>
      <c r="D1475" s="2">
        <f t="shared" si="200"/>
        <v>1.7069486678139898</v>
      </c>
      <c r="E1475" s="18">
        <f t="shared" si="201"/>
        <v>25.179564415732393</v>
      </c>
      <c r="F1475" s="20">
        <f t="shared" si="204"/>
        <v>12.589782207866197</v>
      </c>
      <c r="G1475" s="20">
        <f t="shared" si="204"/>
        <v>12.58145940034988</v>
      </c>
      <c r="H1475" s="20">
        <f t="shared" si="204"/>
        <v>12.383404445972701</v>
      </c>
      <c r="I1475" s="10">
        <f t="shared" si="205"/>
        <v>37.55464605418878</v>
      </c>
      <c r="J1475" s="19">
        <f t="shared" si="199"/>
        <v>100.13802492159353</v>
      </c>
      <c r="K1475">
        <f t="shared" si="202"/>
        <v>100.13802492159353</v>
      </c>
      <c r="L1475" s="5">
        <f t="shared" si="206"/>
        <v>0</v>
      </c>
      <c r="O1475" s="12"/>
    </row>
    <row r="1476" spans="2:15" x14ac:dyDescent="0.2">
      <c r="B1476">
        <f t="shared" si="207"/>
        <v>2.6614616883115136</v>
      </c>
      <c r="C1476" s="18">
        <f t="shared" si="203"/>
        <v>0.64017297257269212</v>
      </c>
      <c r="D1476" s="2">
        <f t="shared" si="200"/>
        <v>1.7037958403947175</v>
      </c>
      <c r="E1476" s="18">
        <f t="shared" si="201"/>
        <v>25.18108503277784</v>
      </c>
      <c r="F1476" s="20">
        <f t="shared" si="204"/>
        <v>12.590542516388922</v>
      </c>
      <c r="G1476" s="20">
        <f t="shared" si="204"/>
        <v>12.58222650242727</v>
      </c>
      <c r="H1476" s="20">
        <f t="shared" si="204"/>
        <v>12.384382879950802</v>
      </c>
      <c r="I1476" s="10">
        <f t="shared" si="205"/>
        <v>37.557151898766989</v>
      </c>
      <c r="J1476" s="19">
        <f t="shared" si="199"/>
        <v>99.956920900664358</v>
      </c>
      <c r="K1476">
        <f t="shared" si="202"/>
        <v>99.956920900664358</v>
      </c>
      <c r="L1476" s="5">
        <f t="shared" si="206"/>
        <v>0</v>
      </c>
      <c r="O1476" s="12"/>
    </row>
    <row r="1477" spans="2:15" x14ac:dyDescent="0.2">
      <c r="B1477">
        <f t="shared" si="207"/>
        <v>2.6564616883115137</v>
      </c>
      <c r="C1477" s="18">
        <f t="shared" si="203"/>
        <v>0.6401909755245645</v>
      </c>
      <c r="D1477" s="2">
        <f t="shared" si="200"/>
        <v>1.7006427996837796</v>
      </c>
      <c r="E1477" s="18">
        <f t="shared" si="201"/>
        <v>25.182605150852737</v>
      </c>
      <c r="F1477" s="20">
        <f t="shared" si="204"/>
        <v>12.59130257542637</v>
      </c>
      <c r="G1477" s="20">
        <f t="shared" si="204"/>
        <v>12.58299334384369</v>
      </c>
      <c r="H1477" s="20">
        <f t="shared" si="204"/>
        <v>12.385360580016485</v>
      </c>
      <c r="I1477" s="10">
        <f t="shared" si="205"/>
        <v>37.559656499286547</v>
      </c>
      <c r="J1477" s="19">
        <f t="shared" si="199"/>
        <v>99.775788516495254</v>
      </c>
      <c r="K1477">
        <f t="shared" si="202"/>
        <v>99.775788516495254</v>
      </c>
      <c r="L1477" s="5">
        <f t="shared" si="206"/>
        <v>0</v>
      </c>
      <c r="O1477" s="12"/>
    </row>
    <row r="1478" spans="2:15" x14ac:dyDescent="0.2">
      <c r="B1478">
        <f t="shared" si="207"/>
        <v>2.6514616883115139</v>
      </c>
      <c r="C1478" s="18">
        <f t="shared" si="203"/>
        <v>0.64020896601943589</v>
      </c>
      <c r="D1478" s="2">
        <f t="shared" si="200"/>
        <v>1.697489545914062</v>
      </c>
      <c r="E1478" s="18">
        <f t="shared" si="201"/>
        <v>25.184124770647593</v>
      </c>
      <c r="F1478" s="20">
        <f t="shared" si="204"/>
        <v>12.592062385323796</v>
      </c>
      <c r="G1478" s="20">
        <f t="shared" si="204"/>
        <v>12.583759924972179</v>
      </c>
      <c r="H1478" s="20">
        <f t="shared" si="204"/>
        <v>12.386337548202979</v>
      </c>
      <c r="I1478" s="10">
        <f t="shared" si="205"/>
        <v>37.562159858498958</v>
      </c>
      <c r="J1478" s="19">
        <f t="shared" si="199"/>
        <v>99.594627795042626</v>
      </c>
      <c r="K1478">
        <f t="shared" si="202"/>
        <v>99.594627795042626</v>
      </c>
      <c r="L1478" s="5">
        <f t="shared" si="206"/>
        <v>0</v>
      </c>
      <c r="O1478" s="12"/>
    </row>
    <row r="1479" spans="2:15" x14ac:dyDescent="0.2">
      <c r="B1479">
        <f t="shared" si="207"/>
        <v>2.646461688311514</v>
      </c>
      <c r="C1479" s="18">
        <f t="shared" si="203"/>
        <v>0.6402269440745334</v>
      </c>
      <c r="D1479" s="2">
        <f t="shared" si="200"/>
        <v>1.6943360793180109</v>
      </c>
      <c r="E1479" s="18">
        <f t="shared" si="201"/>
        <v>25.185643892851495</v>
      </c>
      <c r="F1479" s="20">
        <f t="shared" si="204"/>
        <v>12.592821946425747</v>
      </c>
      <c r="G1479" s="20">
        <f t="shared" si="204"/>
        <v>12.584526246184979</v>
      </c>
      <c r="H1479" s="20">
        <f t="shared" si="204"/>
        <v>12.387313786534655</v>
      </c>
      <c r="I1479" s="10">
        <f t="shared" si="205"/>
        <v>37.564661979145384</v>
      </c>
      <c r="J1479" s="19">
        <f t="shared" si="199"/>
        <v>99.413438762180434</v>
      </c>
      <c r="K1479">
        <f t="shared" si="202"/>
        <v>99.413438762180434</v>
      </c>
      <c r="L1479" s="5">
        <f t="shared" si="206"/>
        <v>0</v>
      </c>
      <c r="O1479" s="12"/>
    </row>
    <row r="1480" spans="2:15" x14ac:dyDescent="0.2">
      <c r="B1480">
        <f t="shared" si="207"/>
        <v>2.6414616883115141</v>
      </c>
      <c r="C1480" s="18">
        <f t="shared" si="203"/>
        <v>0.6402449097070485</v>
      </c>
      <c r="D1480" s="2">
        <f t="shared" si="200"/>
        <v>1.6911824001276332</v>
      </c>
      <c r="E1480" s="18">
        <f t="shared" si="201"/>
        <v>25.1871625181521</v>
      </c>
      <c r="F1480" s="20">
        <f t="shared" si="204"/>
        <v>12.593581259076048</v>
      </c>
      <c r="G1480" s="20">
        <f t="shared" si="204"/>
        <v>12.585292307853512</v>
      </c>
      <c r="H1480" s="20">
        <f t="shared" si="204"/>
        <v>12.388289297027065</v>
      </c>
      <c r="I1480" s="10">
        <f t="shared" si="205"/>
        <v>37.567162863956625</v>
      </c>
      <c r="J1480" s="19">
        <f t="shared" si="199"/>
        <v>99.232221443700482</v>
      </c>
      <c r="K1480">
        <f t="shared" si="202"/>
        <v>99.232221443700482</v>
      </c>
      <c r="L1480" s="5">
        <f t="shared" si="206"/>
        <v>0</v>
      </c>
      <c r="O1480" s="12"/>
    </row>
    <row r="1481" spans="2:15" x14ac:dyDescent="0.2">
      <c r="B1481">
        <f t="shared" si="207"/>
        <v>2.6364616883115142</v>
      </c>
      <c r="C1481" s="18">
        <f t="shared" si="203"/>
        <v>0.64026286293413681</v>
      </c>
      <c r="D1481" s="2">
        <f t="shared" si="200"/>
        <v>1.6880285085744979</v>
      </c>
      <c r="E1481" s="18">
        <f t="shared" si="201"/>
        <v>25.188680647235628</v>
      </c>
      <c r="F1481" s="20">
        <f t="shared" si="204"/>
        <v>12.594340323617814</v>
      </c>
      <c r="G1481" s="20">
        <f t="shared" si="204"/>
        <v>12.586058110348402</v>
      </c>
      <c r="H1481" s="20">
        <f t="shared" si="204"/>
        <v>12.389264081686997</v>
      </c>
      <c r="I1481" s="10">
        <f t="shared" si="205"/>
        <v>37.569662515653214</v>
      </c>
      <c r="J1481" s="19">
        <f t="shared" si="199"/>
        <v>99.050975865312878</v>
      </c>
      <c r="K1481">
        <f t="shared" si="202"/>
        <v>99.050975865312878</v>
      </c>
      <c r="L1481" s="5">
        <f t="shared" si="206"/>
        <v>0</v>
      </c>
      <c r="O1481" s="12"/>
    </row>
    <row r="1482" spans="2:15" x14ac:dyDescent="0.2">
      <c r="B1482">
        <f t="shared" si="207"/>
        <v>2.6314616883115143</v>
      </c>
      <c r="C1482" s="18">
        <f t="shared" si="203"/>
        <v>0.64028080377291885</v>
      </c>
      <c r="D1482" s="2">
        <f t="shared" si="200"/>
        <v>1.6848744048897384</v>
      </c>
      <c r="E1482" s="18">
        <f t="shared" si="201"/>
        <v>25.190198280786909</v>
      </c>
      <c r="F1482" s="20">
        <f t="shared" si="204"/>
        <v>12.595099140393456</v>
      </c>
      <c r="G1482" s="20">
        <f t="shared" si="204"/>
        <v>12.58682365403947</v>
      </c>
      <c r="H1482" s="20">
        <f t="shared" si="204"/>
        <v>12.390238142512521</v>
      </c>
      <c r="I1482" s="10">
        <f t="shared" si="205"/>
        <v>37.572160936945451</v>
      </c>
      <c r="J1482" s="19">
        <f t="shared" si="199"/>
        <v>98.869702052646403</v>
      </c>
      <c r="K1482">
        <f t="shared" si="202"/>
        <v>98.869702052646403</v>
      </c>
      <c r="L1482" s="5">
        <f t="shared" si="206"/>
        <v>0</v>
      </c>
      <c r="O1482" s="12"/>
    </row>
    <row r="1483" spans="2:15" x14ac:dyDescent="0.2">
      <c r="B1483">
        <f t="shared" si="207"/>
        <v>2.6264616883115144</v>
      </c>
      <c r="C1483" s="18">
        <f t="shared" si="203"/>
        <v>0.64029873224047928</v>
      </c>
      <c r="D1483" s="2">
        <f t="shared" si="200"/>
        <v>1.6817200893040516</v>
      </c>
      <c r="E1483" s="18">
        <f t="shared" si="201"/>
        <v>25.191715419489327</v>
      </c>
      <c r="F1483" s="20">
        <f t="shared" si="204"/>
        <v>12.595857709744667</v>
      </c>
      <c r="G1483" s="20">
        <f t="shared" si="204"/>
        <v>12.58758893929574</v>
      </c>
      <c r="H1483" s="20">
        <f t="shared" si="204"/>
        <v>12.391211481493055</v>
      </c>
      <c r="I1483" s="10">
        <f t="shared" si="205"/>
        <v>37.574658130533464</v>
      </c>
      <c r="J1483" s="19">
        <f t="shared" si="199"/>
        <v>98.688400031248889</v>
      </c>
      <c r="K1483">
        <f t="shared" si="202"/>
        <v>98.688400031248889</v>
      </c>
      <c r="L1483" s="5">
        <f t="shared" si="206"/>
        <v>0</v>
      </c>
      <c r="O1483" s="12"/>
    </row>
    <row r="1484" spans="2:15" x14ac:dyDescent="0.2">
      <c r="B1484">
        <f t="shared" si="207"/>
        <v>2.6214616883115145</v>
      </c>
      <c r="C1484" s="18">
        <f t="shared" si="203"/>
        <v>0.64031664835386792</v>
      </c>
      <c r="D1484" s="2">
        <f t="shared" si="200"/>
        <v>1.6785655620477009</v>
      </c>
      <c r="E1484" s="18">
        <f t="shared" si="201"/>
        <v>25.193232064024876</v>
      </c>
      <c r="F1484" s="20">
        <f t="shared" si="204"/>
        <v>12.596616032012438</v>
      </c>
      <c r="G1484" s="20">
        <f t="shared" si="204"/>
        <v>12.588353966485434</v>
      </c>
      <c r="H1484" s="20">
        <f t="shared" si="204"/>
        <v>12.392184100609398</v>
      </c>
      <c r="I1484" s="10">
        <f t="shared" si="205"/>
        <v>37.577154099107268</v>
      </c>
      <c r="J1484" s="19">
        <f t="shared" si="199"/>
        <v>98.507069826587681</v>
      </c>
      <c r="K1484">
        <f t="shared" si="202"/>
        <v>98.507069826587681</v>
      </c>
      <c r="L1484" s="5">
        <f t="shared" si="206"/>
        <v>0</v>
      </c>
      <c r="O1484" s="12"/>
    </row>
    <row r="1485" spans="2:15" x14ac:dyDescent="0.2">
      <c r="B1485">
        <f t="shared" si="207"/>
        <v>2.6164616883115146</v>
      </c>
      <c r="C1485" s="18">
        <f t="shared" si="203"/>
        <v>0.64033455213009882</v>
      </c>
      <c r="D1485" s="2">
        <f t="shared" si="200"/>
        <v>1.6754108233505158</v>
      </c>
      <c r="E1485" s="18">
        <f t="shared" si="201"/>
        <v>25.194748215074114</v>
      </c>
      <c r="F1485" s="20">
        <f t="shared" si="204"/>
        <v>12.597374107537057</v>
      </c>
      <c r="G1485" s="20">
        <f t="shared" si="204"/>
        <v>12.589118735975982</v>
      </c>
      <c r="H1485" s="20">
        <f t="shared" si="204"/>
        <v>12.393156001833807</v>
      </c>
      <c r="I1485" s="10">
        <f t="shared" si="205"/>
        <v>37.579648845346846</v>
      </c>
      <c r="J1485" s="19">
        <f t="shared" si="199"/>
        <v>98.325711464050073</v>
      </c>
      <c r="K1485">
        <f t="shared" si="202"/>
        <v>98.325711464050073</v>
      </c>
      <c r="L1485" s="5">
        <f t="shared" si="206"/>
        <v>0</v>
      </c>
      <c r="O1485" s="12"/>
    </row>
    <row r="1486" spans="2:15" x14ac:dyDescent="0.2">
      <c r="B1486">
        <f t="shared" si="207"/>
        <v>2.6114616883115147</v>
      </c>
      <c r="C1486" s="18">
        <f t="shared" si="203"/>
        <v>0.64035244358615151</v>
      </c>
      <c r="D1486" s="2">
        <f t="shared" si="200"/>
        <v>1.6722558734418953</v>
      </c>
      <c r="E1486" s="18">
        <f t="shared" si="201"/>
        <v>25.196263873316216</v>
      </c>
      <c r="F1486" s="20">
        <f t="shared" si="204"/>
        <v>12.598131936658108</v>
      </c>
      <c r="G1486" s="20">
        <f t="shared" si="204"/>
        <v>12.589883248134022</v>
      </c>
      <c r="H1486" s="20">
        <f t="shared" si="204"/>
        <v>12.394127187130012</v>
      </c>
      <c r="I1486" s="10">
        <f t="shared" si="205"/>
        <v>37.582142371922139</v>
      </c>
      <c r="J1486" s="19">
        <f t="shared" si="199"/>
        <v>98.144324968943508</v>
      </c>
      <c r="K1486">
        <f t="shared" si="202"/>
        <v>98.144324968943508</v>
      </c>
      <c r="L1486" s="5">
        <f t="shared" si="206"/>
        <v>0</v>
      </c>
      <c r="O1486" s="12"/>
    </row>
    <row r="1487" spans="2:15" x14ac:dyDescent="0.2">
      <c r="B1487">
        <f t="shared" si="207"/>
        <v>2.6064616883115148</v>
      </c>
      <c r="C1487" s="18">
        <f t="shared" si="203"/>
        <v>0.64037032273896977</v>
      </c>
      <c r="D1487" s="2">
        <f t="shared" si="200"/>
        <v>1.6691007125508048</v>
      </c>
      <c r="E1487" s="18">
        <f t="shared" si="201"/>
        <v>25.197779039428948</v>
      </c>
      <c r="F1487" s="20">
        <f t="shared" si="204"/>
        <v>12.598889519714476</v>
      </c>
      <c r="G1487" s="20">
        <f t="shared" si="204"/>
        <v>12.5906475033254</v>
      </c>
      <c r="H1487" s="20">
        <f t="shared" si="204"/>
        <v>12.395097658453299</v>
      </c>
      <c r="I1487" s="10">
        <f t="shared" si="205"/>
        <v>37.584634681493171</v>
      </c>
      <c r="J1487" s="19">
        <f t="shared" si="199"/>
        <v>97.962910366496203</v>
      </c>
      <c r="K1487">
        <f t="shared" si="202"/>
        <v>97.962910366496203</v>
      </c>
      <c r="L1487" s="5">
        <f t="shared" si="206"/>
        <v>0</v>
      </c>
      <c r="O1487" s="12"/>
    </row>
    <row r="1488" spans="2:15" x14ac:dyDescent="0.2">
      <c r="B1488">
        <f t="shared" si="207"/>
        <v>2.6014616883115149</v>
      </c>
      <c r="C1488" s="18">
        <f t="shared" si="203"/>
        <v>0.64038818960546318</v>
      </c>
      <c r="D1488" s="2">
        <f t="shared" si="200"/>
        <v>1.6659453409057827</v>
      </c>
      <c r="E1488" s="18">
        <f t="shared" si="201"/>
        <v>25.199293714088682</v>
      </c>
      <c r="F1488" s="20">
        <f t="shared" si="204"/>
        <v>12.599646857044341</v>
      </c>
      <c r="G1488" s="20">
        <f t="shared" si="204"/>
        <v>12.591411501915173</v>
      </c>
      <c r="H1488" s="20">
        <f t="shared" si="204"/>
        <v>12.396067417750533</v>
      </c>
      <c r="I1488" s="10">
        <f t="shared" si="205"/>
        <v>37.587125776710053</v>
      </c>
      <c r="J1488" s="19">
        <f t="shared" si="199"/>
        <v>97.781467681857393</v>
      </c>
      <c r="K1488">
        <f t="shared" si="202"/>
        <v>97.781467681857393</v>
      </c>
      <c r="L1488" s="5">
        <f t="shared" si="206"/>
        <v>0</v>
      </c>
      <c r="O1488" s="12"/>
    </row>
    <row r="1489" spans="2:15" x14ac:dyDescent="0.2">
      <c r="B1489">
        <f t="shared" si="207"/>
        <v>2.596461688311515</v>
      </c>
      <c r="C1489" s="18">
        <f t="shared" si="203"/>
        <v>0.64040604420250602</v>
      </c>
      <c r="D1489" s="2">
        <f t="shared" si="200"/>
        <v>1.6627897587349374</v>
      </c>
      <c r="E1489" s="18">
        <f t="shared" si="201"/>
        <v>25.2008078979704</v>
      </c>
      <c r="F1489" s="20">
        <f t="shared" si="204"/>
        <v>12.6004039489852</v>
      </c>
      <c r="G1489" s="20">
        <f t="shared" si="204"/>
        <v>12.592175244267622</v>
      </c>
      <c r="H1489" s="20">
        <f t="shared" si="204"/>
        <v>12.397036466960236</v>
      </c>
      <c r="I1489" s="10">
        <f t="shared" si="205"/>
        <v>37.589615660213056</v>
      </c>
      <c r="J1489" s="19">
        <f t="shared" si="199"/>
        <v>97.599996940097753</v>
      </c>
      <c r="K1489">
        <f t="shared" si="202"/>
        <v>97.599996940097753</v>
      </c>
      <c r="L1489" s="5">
        <f t="shared" si="206"/>
        <v>0</v>
      </c>
      <c r="O1489" s="12"/>
    </row>
    <row r="1490" spans="2:15" x14ac:dyDescent="0.2">
      <c r="B1490">
        <f t="shared" si="207"/>
        <v>2.5914616883115151</v>
      </c>
      <c r="C1490" s="18">
        <f t="shared" si="203"/>
        <v>0.64042388654693794</v>
      </c>
      <c r="D1490" s="2">
        <f t="shared" si="200"/>
        <v>1.6596339662659501</v>
      </c>
      <c r="E1490" s="18">
        <f t="shared" si="201"/>
        <v>25.202321591747676</v>
      </c>
      <c r="F1490" s="20">
        <f t="shared" si="204"/>
        <v>12.601160795873838</v>
      </c>
      <c r="G1490" s="20">
        <f t="shared" si="204"/>
        <v>12.592938730746228</v>
      </c>
      <c r="H1490" s="20">
        <f t="shared" si="204"/>
        <v>12.398004808012606</v>
      </c>
      <c r="I1490" s="10">
        <f t="shared" si="205"/>
        <v>37.592104334632673</v>
      </c>
      <c r="J1490" s="19">
        <f t="shared" si="199"/>
        <v>97.418498166209815</v>
      </c>
      <c r="K1490">
        <f t="shared" si="202"/>
        <v>97.418498166209815</v>
      </c>
      <c r="L1490" s="5">
        <f t="shared" si="206"/>
        <v>0</v>
      </c>
      <c r="O1490" s="12"/>
    </row>
    <row r="1491" spans="2:15" x14ac:dyDescent="0.2">
      <c r="B1491">
        <f t="shared" si="207"/>
        <v>2.5864616883115152</v>
      </c>
      <c r="C1491" s="18">
        <f t="shared" si="203"/>
        <v>0.64044171665556415</v>
      </c>
      <c r="D1491" s="2">
        <f t="shared" si="200"/>
        <v>1.6564779637260756</v>
      </c>
      <c r="E1491" s="18">
        <f t="shared" si="201"/>
        <v>25.203834796092725</v>
      </c>
      <c r="F1491" s="20">
        <f t="shared" si="204"/>
        <v>12.601917398046362</v>
      </c>
      <c r="G1491" s="20">
        <f t="shared" si="204"/>
        <v>12.593701961713705</v>
      </c>
      <c r="H1491" s="20">
        <f t="shared" si="204"/>
        <v>12.398972442829592</v>
      </c>
      <c r="I1491" s="10">
        <f t="shared" si="205"/>
        <v>37.594591802589662</v>
      </c>
      <c r="J1491" s="19">
        <f t="shared" ref="J1491:J1554" si="208">B1491*I1491</f>
        <v>97.236971385108305</v>
      </c>
      <c r="K1491">
        <f t="shared" si="202"/>
        <v>97.236971385108305</v>
      </c>
      <c r="L1491" s="5">
        <f t="shared" si="206"/>
        <v>0</v>
      </c>
      <c r="O1491" s="12"/>
    </row>
    <row r="1492" spans="2:15" x14ac:dyDescent="0.2">
      <c r="B1492">
        <f t="shared" si="207"/>
        <v>2.5814616883115153</v>
      </c>
      <c r="C1492" s="18">
        <f t="shared" si="203"/>
        <v>0.64045953454515492</v>
      </c>
      <c r="D1492" s="2">
        <f t="shared" ref="D1492:D1555" si="209">B1492*C1492</f>
        <v>1.653321751342143</v>
      </c>
      <c r="E1492" s="18">
        <f t="shared" ref="E1492:E1555" si="210">$E$15*(C1492-(B1492*$C$12))</f>
        <v>25.205347511676351</v>
      </c>
      <c r="F1492" s="20">
        <f t="shared" si="204"/>
        <v>12.602673755838175</v>
      </c>
      <c r="G1492" s="20">
        <f t="shared" si="204"/>
        <v>12.594464937531978</v>
      </c>
      <c r="H1492" s="20">
        <f t="shared" si="204"/>
        <v>12.399939373324919</v>
      </c>
      <c r="I1492" s="10">
        <f t="shared" si="205"/>
        <v>37.597078066695076</v>
      </c>
      <c r="J1492" s="19">
        <f t="shared" si="208"/>
        <v>97.055416621630513</v>
      </c>
      <c r="K1492">
        <f t="shared" ref="K1492:K1555" si="211">IF(I1492&gt;$L$15,J1492,0)</f>
        <v>97.055416621630513</v>
      </c>
      <c r="L1492" s="5">
        <f t="shared" si="206"/>
        <v>0</v>
      </c>
      <c r="O1492" s="12"/>
    </row>
    <row r="1493" spans="2:15" x14ac:dyDescent="0.2">
      <c r="B1493">
        <f t="shared" si="207"/>
        <v>2.5764616883115155</v>
      </c>
      <c r="C1493" s="18">
        <f t="shared" ref="C1493:C1556" si="212">$C$10*LN((-B1493+$C$5)/$C$11)</f>
        <v>0.6404773402324464</v>
      </c>
      <c r="D1493" s="2">
        <f t="shared" si="209"/>
        <v>1.6501653293405578</v>
      </c>
      <c r="E1493" s="18">
        <f t="shared" si="210"/>
        <v>25.206859739168014</v>
      </c>
      <c r="F1493" s="20">
        <f t="shared" ref="F1493:H1556" si="213">IF($B1493&lt;F$17,(F$12*$C$10*LN((-$B1493+F$17)/$C$11))+(($E$14-F$12)*$C$10*LN((-$B1493+$C$5)/$C$11))-$C$12*$E$14*$B1493,-$C$13)</f>
        <v>12.603429869584007</v>
      </c>
      <c r="G1493" s="20">
        <f t="shared" si="213"/>
        <v>12.595227658562207</v>
      </c>
      <c r="H1493" s="20">
        <f t="shared" si="213"/>
        <v>12.400905601404157</v>
      </c>
      <c r="I1493" s="10">
        <f t="shared" ref="I1493:I1556" si="214">F1493+G1493+H1493</f>
        <v>37.599563129550369</v>
      </c>
      <c r="J1493" s="19">
        <f t="shared" si="208"/>
        <v>96.873833900536752</v>
      </c>
      <c r="K1493">
        <f t="shared" si="211"/>
        <v>96.873833900536752</v>
      </c>
      <c r="L1493" s="5">
        <f t="shared" ref="L1493:L1556" si="215">IF(I1493&lt;$L$15,J1493,0)</f>
        <v>0</v>
      </c>
      <c r="O1493" s="12"/>
    </row>
    <row r="1494" spans="2:15" x14ac:dyDescent="0.2">
      <c r="B1494">
        <f t="shared" si="207"/>
        <v>2.5714616883115156</v>
      </c>
      <c r="C1494" s="18">
        <f t="shared" si="212"/>
        <v>0.64049513373414013</v>
      </c>
      <c r="D1494" s="2">
        <f t="shared" si="209"/>
        <v>1.647008697947302</v>
      </c>
      <c r="E1494" s="18">
        <f t="shared" si="210"/>
        <v>25.208371479235762</v>
      </c>
      <c r="F1494" s="20">
        <f t="shared" si="213"/>
        <v>12.604185739617883</v>
      </c>
      <c r="G1494" s="20">
        <f t="shared" si="213"/>
        <v>12.595990125164768</v>
      </c>
      <c r="H1494" s="20">
        <f t="shared" si="213"/>
        <v>12.401871128964753</v>
      </c>
      <c r="I1494" s="10">
        <f t="shared" si="214"/>
        <v>37.602046993747408</v>
      </c>
      <c r="J1494" s="19">
        <f t="shared" si="208"/>
        <v>96.69222324651065</v>
      </c>
      <c r="K1494">
        <f t="shared" si="211"/>
        <v>96.69222324651065</v>
      </c>
      <c r="L1494" s="5">
        <f t="shared" si="215"/>
        <v>0</v>
      </c>
      <c r="O1494" s="12"/>
    </row>
    <row r="1495" spans="2:15" x14ac:dyDescent="0.2">
      <c r="B1495">
        <f t="shared" si="207"/>
        <v>2.5664616883115157</v>
      </c>
      <c r="C1495" s="18">
        <f t="shared" si="212"/>
        <v>0.64051291506690367</v>
      </c>
      <c r="D1495" s="2">
        <f t="shared" si="209"/>
        <v>1.6438518573879359</v>
      </c>
      <c r="E1495" s="18">
        <f t="shared" si="210"/>
        <v>25.209882732546305</v>
      </c>
      <c r="F1495" s="20">
        <f t="shared" si="213"/>
        <v>12.604941366273152</v>
      </c>
      <c r="G1495" s="20">
        <f t="shared" si="213"/>
        <v>12.596752337699263</v>
      </c>
      <c r="H1495" s="20">
        <f t="shared" si="213"/>
        <v>12.402835957896082</v>
      </c>
      <c r="I1495" s="10">
        <f t="shared" si="214"/>
        <v>37.604529661868497</v>
      </c>
      <c r="J1495" s="19">
        <f t="shared" si="208"/>
        <v>96.510584684159497</v>
      </c>
      <c r="K1495">
        <f t="shared" si="211"/>
        <v>96.510584684159497</v>
      </c>
      <c r="L1495" s="5">
        <f t="shared" si="215"/>
        <v>0</v>
      </c>
      <c r="O1495" s="12"/>
    </row>
    <row r="1496" spans="2:15" x14ac:dyDescent="0.2">
      <c r="B1496">
        <f t="shared" si="207"/>
        <v>2.5614616883115158</v>
      </c>
      <c r="C1496" s="18">
        <f t="shared" si="212"/>
        <v>0.64053068424737014</v>
      </c>
      <c r="D1496" s="2">
        <f t="shared" si="209"/>
        <v>1.6406948078875991</v>
      </c>
      <c r="E1496" s="18">
        <f t="shared" si="210"/>
        <v>25.211393499764966</v>
      </c>
      <c r="F1496" s="20">
        <f t="shared" si="213"/>
        <v>12.605696749882481</v>
      </c>
      <c r="G1496" s="20">
        <f t="shared" si="213"/>
        <v>12.597514296524535</v>
      </c>
      <c r="H1496" s="20">
        <f t="shared" si="213"/>
        <v>12.403800090079505</v>
      </c>
      <c r="I1496" s="10">
        <f t="shared" si="214"/>
        <v>37.60701113648652</v>
      </c>
      <c r="J1496" s="19">
        <f t="shared" si="208"/>
        <v>96.328918238014737</v>
      </c>
      <c r="K1496">
        <f t="shared" si="211"/>
        <v>96.328918238014737</v>
      </c>
      <c r="L1496" s="5">
        <f t="shared" si="215"/>
        <v>0</v>
      </c>
      <c r="O1496" s="12"/>
    </row>
    <row r="1497" spans="2:15" x14ac:dyDescent="0.2">
      <c r="B1497">
        <f t="shared" si="207"/>
        <v>2.5564616883115159</v>
      </c>
      <c r="C1497" s="18">
        <f t="shared" si="212"/>
        <v>0.64054844129213873</v>
      </c>
      <c r="D1497" s="2">
        <f t="shared" si="209"/>
        <v>1.637537549671011</v>
      </c>
      <c r="E1497" s="18">
        <f t="shared" si="210"/>
        <v>25.212903781555703</v>
      </c>
      <c r="F1497" s="20">
        <f t="shared" si="213"/>
        <v>12.606451890777853</v>
      </c>
      <c r="G1497" s="20">
        <f t="shared" si="213"/>
        <v>12.598276001998652</v>
      </c>
      <c r="H1497" s="20">
        <f t="shared" si="213"/>
        <v>12.404763527388395</v>
      </c>
      <c r="I1497" s="10">
        <f t="shared" si="214"/>
        <v>37.6094914201649</v>
      </c>
      <c r="J1497" s="19">
        <f t="shared" si="208"/>
        <v>96.147223932532228</v>
      </c>
      <c r="K1497">
        <f t="shared" si="211"/>
        <v>96.147223932532228</v>
      </c>
      <c r="L1497" s="5">
        <f t="shared" si="215"/>
        <v>0</v>
      </c>
      <c r="O1497" s="12"/>
    </row>
    <row r="1498" spans="2:15" x14ac:dyDescent="0.2">
      <c r="B1498">
        <f t="shared" si="207"/>
        <v>2.551461688311516</v>
      </c>
      <c r="C1498" s="18">
        <f t="shared" si="212"/>
        <v>0.6405661862177745</v>
      </c>
      <c r="D1498" s="2">
        <f t="shared" si="209"/>
        <v>1.6343800829624719</v>
      </c>
      <c r="E1498" s="18">
        <f t="shared" si="210"/>
        <v>25.214413578581137</v>
      </c>
      <c r="F1498" s="20">
        <f t="shared" si="213"/>
        <v>12.60720678929057</v>
      </c>
      <c r="G1498" s="20">
        <f t="shared" si="213"/>
        <v>12.599037454478914</v>
      </c>
      <c r="H1498" s="20">
        <f t="shared" si="213"/>
        <v>12.405726271688204</v>
      </c>
      <c r="I1498" s="10">
        <f t="shared" si="214"/>
        <v>37.611970515457685</v>
      </c>
      <c r="J1498" s="19">
        <f t="shared" si="208"/>
        <v>95.965501792092624</v>
      </c>
      <c r="K1498">
        <f t="shared" si="211"/>
        <v>95.965501792092624</v>
      </c>
      <c r="L1498" s="5">
        <f t="shared" si="215"/>
        <v>0</v>
      </c>
      <c r="O1498" s="12"/>
    </row>
    <row r="1499" spans="2:15" x14ac:dyDescent="0.2">
      <c r="B1499">
        <f t="shared" si="207"/>
        <v>2.5464616883115161</v>
      </c>
      <c r="C1499" s="18">
        <f t="shared" si="212"/>
        <v>0.64058391904080891</v>
      </c>
      <c r="D1499" s="2">
        <f t="shared" si="209"/>
        <v>1.6312224079858657</v>
      </c>
      <c r="E1499" s="18">
        <f t="shared" si="210"/>
        <v>25.215922891502515</v>
      </c>
      <c r="F1499" s="20">
        <f t="shared" si="213"/>
        <v>12.607961445751258</v>
      </c>
      <c r="G1499" s="20">
        <f t="shared" si="213"/>
        <v>12.599798654321868</v>
      </c>
      <c r="H1499" s="20">
        <f t="shared" si="213"/>
        <v>12.406688324836493</v>
      </c>
      <c r="I1499" s="10">
        <f t="shared" si="214"/>
        <v>37.614448424909618</v>
      </c>
      <c r="J1499" s="19">
        <f t="shared" si="208"/>
        <v>95.783751841001788</v>
      </c>
      <c r="K1499">
        <f t="shared" si="211"/>
        <v>95.783751841001788</v>
      </c>
      <c r="L1499" s="5">
        <f t="shared" si="215"/>
        <v>0</v>
      </c>
      <c r="O1499" s="12"/>
    </row>
    <row r="1500" spans="2:15" x14ac:dyDescent="0.2">
      <c r="B1500">
        <f t="shared" si="207"/>
        <v>2.5414616883115162</v>
      </c>
      <c r="C1500" s="18">
        <f t="shared" si="212"/>
        <v>0.64060163977773932</v>
      </c>
      <c r="D1500" s="2">
        <f t="shared" si="209"/>
        <v>1.628064524964659</v>
      </c>
      <c r="E1500" s="18">
        <f t="shared" si="210"/>
        <v>25.217431720979732</v>
      </c>
      <c r="F1500" s="20">
        <f t="shared" si="213"/>
        <v>12.608715860489864</v>
      </c>
      <c r="G1500" s="20">
        <f t="shared" si="213"/>
        <v>12.60055960188329</v>
      </c>
      <c r="H1500" s="20">
        <f t="shared" si="213"/>
        <v>12.407649688682989</v>
      </c>
      <c r="I1500" s="10">
        <f t="shared" si="214"/>
        <v>37.616925151056144</v>
      </c>
      <c r="J1500" s="19">
        <f t="shared" si="208"/>
        <v>95.601974103491088</v>
      </c>
      <c r="K1500">
        <f t="shared" si="211"/>
        <v>95.601974103491088</v>
      </c>
      <c r="L1500" s="5">
        <f t="shared" si="215"/>
        <v>0</v>
      </c>
      <c r="O1500" s="12"/>
    </row>
    <row r="1501" spans="2:15" x14ac:dyDescent="0.2">
      <c r="B1501">
        <f t="shared" si="207"/>
        <v>2.5364616883115163</v>
      </c>
      <c r="C1501" s="18">
        <f t="shared" si="212"/>
        <v>0.64061934844502932</v>
      </c>
      <c r="D1501" s="2">
        <f t="shared" si="209"/>
        <v>1.6249064341219026</v>
      </c>
      <c r="E1501" s="18">
        <f t="shared" si="210"/>
        <v>25.218940067671333</v>
      </c>
      <c r="F1501" s="20">
        <f t="shared" si="213"/>
        <v>12.609470033835665</v>
      </c>
      <c r="G1501" s="20">
        <f t="shared" si="213"/>
        <v>12.6013202975182</v>
      </c>
      <c r="H1501" s="20">
        <f t="shared" si="213"/>
        <v>12.408610365069618</v>
      </c>
      <c r="I1501" s="10">
        <f t="shared" si="214"/>
        <v>37.619400696423483</v>
      </c>
      <c r="J1501" s="19">
        <f t="shared" si="208"/>
        <v>95.420168603717741</v>
      </c>
      <c r="K1501">
        <f t="shared" si="211"/>
        <v>95.420168603717741</v>
      </c>
      <c r="L1501" s="5">
        <f t="shared" si="215"/>
        <v>0</v>
      </c>
      <c r="O1501" s="12"/>
    </row>
    <row r="1502" spans="2:15" x14ac:dyDescent="0.2">
      <c r="B1502">
        <f t="shared" si="207"/>
        <v>2.5314616883115164</v>
      </c>
      <c r="C1502" s="18">
        <f t="shared" si="212"/>
        <v>0.64063704505910946</v>
      </c>
      <c r="D1502" s="2">
        <f t="shared" si="209"/>
        <v>1.6217481356802341</v>
      </c>
      <c r="E1502" s="18">
        <f t="shared" si="210"/>
        <v>25.220447932234539</v>
      </c>
      <c r="F1502" s="20">
        <f t="shared" si="213"/>
        <v>12.610223966117269</v>
      </c>
      <c r="G1502" s="20">
        <f t="shared" si="213"/>
        <v>12.602080741580867</v>
      </c>
      <c r="H1502" s="20">
        <f t="shared" si="213"/>
        <v>12.409570355830571</v>
      </c>
      <c r="I1502" s="10">
        <f t="shared" si="214"/>
        <v>37.621875063528705</v>
      </c>
      <c r="J1502" s="19">
        <f t="shared" si="208"/>
        <v>95.238335365765309</v>
      </c>
      <c r="K1502">
        <f t="shared" si="211"/>
        <v>95.238335365765309</v>
      </c>
      <c r="L1502" s="5">
        <f t="shared" si="215"/>
        <v>0</v>
      </c>
      <c r="O1502" s="12"/>
    </row>
    <row r="1503" spans="2:15" x14ac:dyDescent="0.2">
      <c r="B1503">
        <f t="shared" si="207"/>
        <v>2.5264616883115165</v>
      </c>
      <c r="C1503" s="18">
        <f t="shared" si="212"/>
        <v>0.64065472963637593</v>
      </c>
      <c r="D1503" s="2">
        <f t="shared" si="209"/>
        <v>1.6185896298618765</v>
      </c>
      <c r="E1503" s="18">
        <f t="shared" si="210"/>
        <v>25.221955315325193</v>
      </c>
      <c r="F1503" s="20">
        <f t="shared" si="213"/>
        <v>12.610977657662596</v>
      </c>
      <c r="G1503" s="20">
        <f t="shared" si="213"/>
        <v>12.602840934424794</v>
      </c>
      <c r="H1503" s="20">
        <f t="shared" si="213"/>
        <v>12.410529662792314</v>
      </c>
      <c r="I1503" s="10">
        <f t="shared" si="214"/>
        <v>37.624348254879706</v>
      </c>
      <c r="J1503" s="19">
        <f t="shared" si="208"/>
        <v>95.056474413643841</v>
      </c>
      <c r="K1503">
        <f t="shared" si="211"/>
        <v>95.056474413643841</v>
      </c>
      <c r="L1503" s="5">
        <f t="shared" si="215"/>
        <v>0</v>
      </c>
      <c r="O1503" s="12"/>
    </row>
    <row r="1504" spans="2:15" x14ac:dyDescent="0.2">
      <c r="B1504">
        <f t="shared" si="207"/>
        <v>2.5214616883115166</v>
      </c>
      <c r="C1504" s="18">
        <f t="shared" si="212"/>
        <v>0.64067240219319199</v>
      </c>
      <c r="D1504" s="2">
        <f t="shared" si="209"/>
        <v>1.6154309168886409</v>
      </c>
      <c r="E1504" s="18">
        <f t="shared" si="210"/>
        <v>25.223462217597834</v>
      </c>
      <c r="F1504" s="20">
        <f t="shared" si="213"/>
        <v>12.611731108798919</v>
      </c>
      <c r="G1504" s="20">
        <f t="shared" si="213"/>
        <v>12.603600876402741</v>
      </c>
      <c r="H1504" s="20">
        <f t="shared" si="213"/>
        <v>12.411488287773672</v>
      </c>
      <c r="I1504" s="10">
        <f t="shared" si="214"/>
        <v>37.62682027297533</v>
      </c>
      <c r="J1504" s="19">
        <f t="shared" si="208"/>
        <v>94.87458577129037</v>
      </c>
      <c r="K1504">
        <f t="shared" si="211"/>
        <v>94.87458577129037</v>
      </c>
      <c r="L1504" s="5">
        <f t="shared" si="215"/>
        <v>0</v>
      </c>
      <c r="O1504" s="12"/>
    </row>
    <row r="1505" spans="2:15" x14ac:dyDescent="0.2">
      <c r="B1505">
        <f t="shared" si="207"/>
        <v>2.5164616883115167</v>
      </c>
      <c r="C1505" s="18">
        <f t="shared" si="212"/>
        <v>0.64069006274588758</v>
      </c>
      <c r="D1505" s="2">
        <f t="shared" si="209"/>
        <v>1.6122719969819279</v>
      </c>
      <c r="E1505" s="18">
        <f t="shared" si="210"/>
        <v>25.224968639705661</v>
      </c>
      <c r="F1505" s="20">
        <f t="shared" si="213"/>
        <v>12.612484319852831</v>
      </c>
      <c r="G1505" s="20">
        <f t="shared" si="213"/>
        <v>12.604360567866717</v>
      </c>
      <c r="H1505" s="20">
        <f t="shared" si="213"/>
        <v>12.412446232585841</v>
      </c>
      <c r="I1505" s="10">
        <f t="shared" si="214"/>
        <v>37.629291120305389</v>
      </c>
      <c r="J1505" s="19">
        <f t="shared" si="208"/>
        <v>94.69266946256927</v>
      </c>
      <c r="K1505">
        <f t="shared" si="211"/>
        <v>94.69266946256927</v>
      </c>
      <c r="L1505" s="5">
        <f t="shared" si="215"/>
        <v>0</v>
      </c>
      <c r="O1505" s="12"/>
    </row>
    <row r="1506" spans="2:15" x14ac:dyDescent="0.2">
      <c r="B1506">
        <f t="shared" si="207"/>
        <v>2.5114616883115168</v>
      </c>
      <c r="C1506" s="18">
        <f t="shared" si="212"/>
        <v>0.64070771131075943</v>
      </c>
      <c r="D1506" s="2">
        <f t="shared" si="209"/>
        <v>1.6091128703627278</v>
      </c>
      <c r="E1506" s="18">
        <f t="shared" si="210"/>
        <v>25.226474582300536</v>
      </c>
      <c r="F1506" s="20">
        <f t="shared" si="213"/>
        <v>12.613237291150266</v>
      </c>
      <c r="G1506" s="20">
        <f t="shared" si="213"/>
        <v>12.605120009167983</v>
      </c>
      <c r="H1506" s="20">
        <f t="shared" si="213"/>
        <v>12.413403499032453</v>
      </c>
      <c r="I1506" s="10">
        <f t="shared" si="214"/>
        <v>37.631760799350701</v>
      </c>
      <c r="J1506" s="19">
        <f t="shared" si="208"/>
        <v>94.510725511272469</v>
      </c>
      <c r="K1506">
        <f t="shared" si="211"/>
        <v>94.510725511272469</v>
      </c>
      <c r="L1506" s="5">
        <f t="shared" si="215"/>
        <v>0</v>
      </c>
      <c r="O1506" s="12"/>
    </row>
    <row r="1507" spans="2:15" x14ac:dyDescent="0.2">
      <c r="B1507">
        <f t="shared" si="207"/>
        <v>2.5064616883115169</v>
      </c>
      <c r="C1507" s="18">
        <f t="shared" si="212"/>
        <v>0.64072534790407065</v>
      </c>
      <c r="D1507" s="2">
        <f t="shared" si="209"/>
        <v>1.6059535372516209</v>
      </c>
      <c r="E1507" s="18">
        <f t="shared" si="210"/>
        <v>25.227980046032986</v>
      </c>
      <c r="F1507" s="20">
        <f t="shared" si="213"/>
        <v>12.613990023016491</v>
      </c>
      <c r="G1507" s="20">
        <f t="shared" si="213"/>
        <v>12.605879200657046</v>
      </c>
      <c r="H1507" s="20">
        <f t="shared" si="213"/>
        <v>12.4143600889096</v>
      </c>
      <c r="I1507" s="10">
        <f t="shared" si="214"/>
        <v>37.634229312583138</v>
      </c>
      <c r="J1507" s="19">
        <f t="shared" si="208"/>
        <v>94.328753941119913</v>
      </c>
      <c r="K1507">
        <f t="shared" si="211"/>
        <v>94.328753941119913</v>
      </c>
      <c r="L1507" s="5">
        <f t="shared" si="215"/>
        <v>0</v>
      </c>
      <c r="O1507" s="12"/>
    </row>
    <row r="1508" spans="2:15" x14ac:dyDescent="0.2">
      <c r="B1508">
        <f t="shared" si="207"/>
        <v>2.5014616883115171</v>
      </c>
      <c r="C1508" s="18">
        <f t="shared" si="212"/>
        <v>0.6407429725420517</v>
      </c>
      <c r="D1508" s="2">
        <f t="shared" si="209"/>
        <v>1.6027939978687806</v>
      </c>
      <c r="E1508" s="18">
        <f t="shared" si="210"/>
        <v>25.229485031552223</v>
      </c>
      <c r="F1508" s="20">
        <f t="shared" si="213"/>
        <v>12.614742515776113</v>
      </c>
      <c r="G1508" s="20">
        <f t="shared" si="213"/>
        <v>12.606638142683684</v>
      </c>
      <c r="H1508" s="20">
        <f t="shared" si="213"/>
        <v>12.4153160040059</v>
      </c>
      <c r="I1508" s="10">
        <f t="shared" si="214"/>
        <v>37.636696662465695</v>
      </c>
      <c r="J1508" s="19">
        <f t="shared" si="208"/>
        <v>94.146754775759874</v>
      </c>
      <c r="K1508">
        <f t="shared" si="211"/>
        <v>94.146754775759874</v>
      </c>
      <c r="L1508" s="5">
        <f t="shared" si="215"/>
        <v>0</v>
      </c>
      <c r="O1508" s="12"/>
    </row>
    <row r="1509" spans="2:15" x14ac:dyDescent="0.2">
      <c r="B1509">
        <f t="shared" si="207"/>
        <v>2.4964616883115172</v>
      </c>
      <c r="C1509" s="18">
        <f t="shared" si="212"/>
        <v>0.64076058524089996</v>
      </c>
      <c r="D1509" s="2">
        <f t="shared" si="209"/>
        <v>1.5996342524339728</v>
      </c>
      <c r="E1509" s="18">
        <f t="shared" si="210"/>
        <v>25.230989539506155</v>
      </c>
      <c r="F1509" s="20">
        <f t="shared" si="213"/>
        <v>12.615494769753077</v>
      </c>
      <c r="G1509" s="20">
        <f t="shared" si="213"/>
        <v>12.607396835596917</v>
      </c>
      <c r="H1509" s="20">
        <f t="shared" si="213"/>
        <v>12.416271246102518</v>
      </c>
      <c r="I1509" s="10">
        <f t="shared" si="214"/>
        <v>37.639162851452511</v>
      </c>
      <c r="J1509" s="19">
        <f t="shared" si="208"/>
        <v>93.96472803876928</v>
      </c>
      <c r="K1509">
        <f t="shared" si="211"/>
        <v>93.96472803876928</v>
      </c>
      <c r="L1509" s="5">
        <f t="shared" si="215"/>
        <v>0</v>
      </c>
      <c r="O1509" s="12"/>
    </row>
    <row r="1510" spans="2:15" x14ac:dyDescent="0.2">
      <c r="B1510">
        <f t="shared" ref="B1510:B1573" si="216">B1509-$C$16</f>
        <v>2.4914616883115173</v>
      </c>
      <c r="C1510" s="18">
        <f t="shared" si="212"/>
        <v>0.64077818601677983</v>
      </c>
      <c r="D1510" s="2">
        <f t="shared" si="209"/>
        <v>1.5964743011665576</v>
      </c>
      <c r="E1510" s="18">
        <f t="shared" si="210"/>
        <v>25.232493570541351</v>
      </c>
      <c r="F1510" s="20">
        <f t="shared" si="213"/>
        <v>12.616246785270677</v>
      </c>
      <c r="G1510" s="20">
        <f t="shared" si="213"/>
        <v>12.608155279745041</v>
      </c>
      <c r="H1510" s="20">
        <f t="shared" si="213"/>
        <v>12.41722581697322</v>
      </c>
      <c r="I1510" s="10">
        <f t="shared" si="214"/>
        <v>37.641627881988938</v>
      </c>
      <c r="J1510" s="19">
        <f t="shared" si="208"/>
        <v>93.782673753654038</v>
      </c>
      <c r="K1510">
        <f t="shared" si="211"/>
        <v>93.782673753654038</v>
      </c>
      <c r="L1510" s="5">
        <f t="shared" si="215"/>
        <v>0</v>
      </c>
      <c r="O1510" s="12"/>
    </row>
    <row r="1511" spans="2:15" x14ac:dyDescent="0.2">
      <c r="B1511">
        <f t="shared" si="216"/>
        <v>2.4864616883115174</v>
      </c>
      <c r="C1511" s="18">
        <f t="shared" si="212"/>
        <v>0.64079577488582307</v>
      </c>
      <c r="D1511" s="2">
        <f t="shared" si="209"/>
        <v>1.5933141442854906</v>
      </c>
      <c r="E1511" s="18">
        <f t="shared" si="210"/>
        <v>25.23399712530308</v>
      </c>
      <c r="F1511" s="20">
        <f t="shared" si="213"/>
        <v>12.616998562651542</v>
      </c>
      <c r="G1511" s="20">
        <f t="shared" si="213"/>
        <v>12.608913475475603</v>
      </c>
      <c r="H1511" s="20">
        <f t="shared" si="213"/>
        <v>12.41817971838441</v>
      </c>
      <c r="I1511" s="10">
        <f t="shared" si="214"/>
        <v>37.644091756511557</v>
      </c>
      <c r="J1511" s="19">
        <f t="shared" si="208"/>
        <v>93.600591943849395</v>
      </c>
      <c r="K1511">
        <f t="shared" si="211"/>
        <v>93.600591943849395</v>
      </c>
      <c r="L1511" s="5">
        <f t="shared" si="215"/>
        <v>0</v>
      </c>
      <c r="O1511" s="12"/>
    </row>
    <row r="1512" spans="2:15" x14ac:dyDescent="0.2">
      <c r="B1512">
        <f t="shared" si="216"/>
        <v>2.4814616883115175</v>
      </c>
      <c r="C1512" s="18">
        <f t="shared" si="212"/>
        <v>0.64081335186412858</v>
      </c>
      <c r="D1512" s="2">
        <f t="shared" si="209"/>
        <v>1.590153782009323</v>
      </c>
      <c r="E1512" s="18">
        <f t="shared" si="210"/>
        <v>25.235500204435301</v>
      </c>
      <c r="F1512" s="20">
        <f t="shared" si="213"/>
        <v>12.61775010221765</v>
      </c>
      <c r="G1512" s="20">
        <f t="shared" si="213"/>
        <v>12.609671423135419</v>
      </c>
      <c r="H1512" s="20">
        <f t="shared" si="213"/>
        <v>12.419132952095181</v>
      </c>
      <c r="I1512" s="10">
        <f t="shared" si="214"/>
        <v>37.646554477448248</v>
      </c>
      <c r="J1512" s="19">
        <f t="shared" si="208"/>
        <v>93.418482632720242</v>
      </c>
      <c r="K1512">
        <f t="shared" si="211"/>
        <v>93.418482632720242</v>
      </c>
      <c r="L1512" s="5">
        <f t="shared" si="215"/>
        <v>0</v>
      </c>
      <c r="O1512" s="12"/>
    </row>
    <row r="1513" spans="2:15" x14ac:dyDescent="0.2">
      <c r="B1513">
        <f t="shared" si="216"/>
        <v>2.4764616883115176</v>
      </c>
      <c r="C1513" s="18">
        <f t="shared" si="212"/>
        <v>0.64083091696776273</v>
      </c>
      <c r="D1513" s="2">
        <f t="shared" si="209"/>
        <v>1.5869932145562036</v>
      </c>
      <c r="E1513" s="18">
        <f t="shared" si="210"/>
        <v>25.237002808580669</v>
      </c>
      <c r="F1513" s="20">
        <f t="shared" si="213"/>
        <v>12.618501404290333</v>
      </c>
      <c r="G1513" s="20">
        <f t="shared" si="213"/>
        <v>12.610429123070576</v>
      </c>
      <c r="H1513" s="20">
        <f t="shared" si="213"/>
        <v>12.420085519857341</v>
      </c>
      <c r="I1513" s="10">
        <f t="shared" si="214"/>
        <v>37.649016047218254</v>
      </c>
      <c r="J1513" s="19">
        <f t="shared" si="208"/>
        <v>93.236345843561537</v>
      </c>
      <c r="K1513">
        <f t="shared" si="211"/>
        <v>93.236345843561537</v>
      </c>
      <c r="L1513" s="5">
        <f t="shared" si="215"/>
        <v>0</v>
      </c>
      <c r="O1513" s="12"/>
    </row>
    <row r="1514" spans="2:15" x14ac:dyDescent="0.2">
      <c r="B1514">
        <f t="shared" si="216"/>
        <v>2.4714616883115177</v>
      </c>
      <c r="C1514" s="18">
        <f t="shared" si="212"/>
        <v>0.64084847021275904</v>
      </c>
      <c r="D1514" s="2">
        <f t="shared" si="209"/>
        <v>1.5838324421438787</v>
      </c>
      <c r="E1514" s="18">
        <f t="shared" si="210"/>
        <v>25.238504938380515</v>
      </c>
      <c r="F1514" s="20">
        <f t="shared" si="213"/>
        <v>12.619252469190261</v>
      </c>
      <c r="G1514" s="20">
        <f t="shared" si="213"/>
        <v>12.611186575626423</v>
      </c>
      <c r="H1514" s="20">
        <f t="shared" si="213"/>
        <v>12.42103742341547</v>
      </c>
      <c r="I1514" s="10">
        <f t="shared" si="214"/>
        <v>37.651476468232154</v>
      </c>
      <c r="J1514" s="19">
        <f t="shared" si="208"/>
        <v>93.054181599598422</v>
      </c>
      <c r="K1514">
        <f t="shared" si="211"/>
        <v>93.054181599598422</v>
      </c>
      <c r="L1514" s="5">
        <f t="shared" si="215"/>
        <v>0</v>
      </c>
      <c r="O1514" s="12"/>
    </row>
    <row r="1515" spans="2:15" x14ac:dyDescent="0.2">
      <c r="B1515">
        <f t="shared" si="216"/>
        <v>2.4664616883115178</v>
      </c>
      <c r="C1515" s="18">
        <f t="shared" si="212"/>
        <v>0.64086601161511914</v>
      </c>
      <c r="D1515" s="2">
        <f t="shared" si="209"/>
        <v>1.5806714649896956</v>
      </c>
      <c r="E1515" s="18">
        <f t="shared" si="210"/>
        <v>25.24000659447492</v>
      </c>
      <c r="F1515" s="20">
        <f t="shared" si="213"/>
        <v>12.62000329723746</v>
      </c>
      <c r="G1515" s="20">
        <f t="shared" si="213"/>
        <v>12.611943781147582</v>
      </c>
      <c r="H1515" s="20">
        <f t="shared" si="213"/>
        <v>12.421988664506948</v>
      </c>
      <c r="I1515" s="10">
        <f t="shared" si="214"/>
        <v>37.653935742891989</v>
      </c>
      <c r="J1515" s="19">
        <f t="shared" si="208"/>
        <v>92.871989923986774</v>
      </c>
      <c r="K1515">
        <f t="shared" si="211"/>
        <v>92.871989923986774</v>
      </c>
      <c r="L1515" s="5">
        <f t="shared" si="215"/>
        <v>0</v>
      </c>
      <c r="O1515" s="12"/>
    </row>
    <row r="1516" spans="2:15" x14ac:dyDescent="0.2">
      <c r="B1516">
        <f t="shared" si="216"/>
        <v>2.4614616883115179</v>
      </c>
      <c r="C1516" s="18">
        <f t="shared" si="212"/>
        <v>0.64088354119081181</v>
      </c>
      <c r="D1516" s="2">
        <f t="shared" si="209"/>
        <v>1.5775102833105998</v>
      </c>
      <c r="E1516" s="18">
        <f t="shared" si="210"/>
        <v>25.24150777750263</v>
      </c>
      <c r="F1516" s="20">
        <f t="shared" si="213"/>
        <v>12.620753888751315</v>
      </c>
      <c r="G1516" s="20">
        <f t="shared" si="213"/>
        <v>12.612700739977953</v>
      </c>
      <c r="H1516" s="20">
        <f t="shared" si="213"/>
        <v>12.422939244862002</v>
      </c>
      <c r="I1516" s="10">
        <f t="shared" si="214"/>
        <v>37.65639387359127</v>
      </c>
      <c r="J1516" s="19">
        <f t="shared" si="208"/>
        <v>92.689770839813463</v>
      </c>
      <c r="K1516">
        <f t="shared" si="211"/>
        <v>92.689770839813463</v>
      </c>
      <c r="L1516" s="5">
        <f t="shared" si="215"/>
        <v>0</v>
      </c>
      <c r="O1516" s="12"/>
    </row>
    <row r="1517" spans="2:15" x14ac:dyDescent="0.2">
      <c r="B1517">
        <f t="shared" si="216"/>
        <v>2.456461688311518</v>
      </c>
      <c r="C1517" s="18">
        <f t="shared" si="212"/>
        <v>0.64090105895577365</v>
      </c>
      <c r="D1517" s="2">
        <f t="shared" si="209"/>
        <v>1.5743488973231394</v>
      </c>
      <c r="E1517" s="18">
        <f t="shared" si="210"/>
        <v>25.243008488101104</v>
      </c>
      <c r="F1517" s="20">
        <f t="shared" si="213"/>
        <v>12.621504244050552</v>
      </c>
      <c r="G1517" s="20">
        <f t="shared" si="213"/>
        <v>12.613457452460704</v>
      </c>
      <c r="H1517" s="20">
        <f t="shared" si="213"/>
        <v>12.423889166203749</v>
      </c>
      <c r="I1517" s="10">
        <f t="shared" si="214"/>
        <v>37.658850862715006</v>
      </c>
      <c r="J1517" s="19">
        <f t="shared" si="208"/>
        <v>92.507524370096576</v>
      </c>
      <c r="K1517">
        <f t="shared" si="211"/>
        <v>92.507524370096576</v>
      </c>
      <c r="L1517" s="5">
        <f t="shared" si="215"/>
        <v>0</v>
      </c>
      <c r="O1517" s="12"/>
    </row>
    <row r="1518" spans="2:15" x14ac:dyDescent="0.2">
      <c r="B1518">
        <f t="shared" si="216"/>
        <v>2.4514616883115181</v>
      </c>
      <c r="C1518" s="18">
        <f t="shared" si="212"/>
        <v>0.64091856492590937</v>
      </c>
      <c r="D1518" s="2">
        <f t="shared" si="209"/>
        <v>1.5711873072434652</v>
      </c>
      <c r="E1518" s="18">
        <f t="shared" si="210"/>
        <v>25.244508726906535</v>
      </c>
      <c r="F1518" s="20">
        <f t="shared" si="213"/>
        <v>12.622254363453267</v>
      </c>
      <c r="G1518" s="20">
        <f t="shared" si="213"/>
        <v>12.614213918938287</v>
      </c>
      <c r="H1518" s="20">
        <f t="shared" si="213"/>
        <v>12.424838430248228</v>
      </c>
      <c r="I1518" s="10">
        <f t="shared" si="214"/>
        <v>37.661306712639785</v>
      </c>
      <c r="J1518" s="19">
        <f t="shared" si="208"/>
        <v>92.325250537785834</v>
      </c>
      <c r="K1518">
        <f t="shared" si="211"/>
        <v>92.325250537785834</v>
      </c>
      <c r="L1518" s="5">
        <f t="shared" si="215"/>
        <v>0</v>
      </c>
      <c r="O1518" s="12"/>
    </row>
    <row r="1519" spans="2:15" x14ac:dyDescent="0.2">
      <c r="B1519">
        <f t="shared" si="216"/>
        <v>2.4464616883115182</v>
      </c>
      <c r="C1519" s="18">
        <f t="shared" si="212"/>
        <v>0.64093605911709139</v>
      </c>
      <c r="D1519" s="2">
        <f t="shared" si="209"/>
        <v>1.5680255132873304</v>
      </c>
      <c r="E1519" s="18">
        <f t="shared" si="210"/>
        <v>25.246008494553813</v>
      </c>
      <c r="F1519" s="20">
        <f t="shared" si="213"/>
        <v>12.623004247276908</v>
      </c>
      <c r="G1519" s="20">
        <f t="shared" si="213"/>
        <v>12.61497013975243</v>
      </c>
      <c r="H1519" s="20">
        <f t="shared" si="213"/>
        <v>12.425787038704447</v>
      </c>
      <c r="I1519" s="10">
        <f t="shared" si="214"/>
        <v>37.663761425733789</v>
      </c>
      <c r="J1519" s="19">
        <f t="shared" si="208"/>
        <v>92.142949365762917</v>
      </c>
      <c r="K1519">
        <f t="shared" si="211"/>
        <v>92.142949365762917</v>
      </c>
      <c r="L1519" s="5">
        <f t="shared" si="215"/>
        <v>0</v>
      </c>
      <c r="O1519" s="12"/>
    </row>
    <row r="1520" spans="2:15" x14ac:dyDescent="0.2">
      <c r="B1520">
        <f t="shared" si="216"/>
        <v>2.4414616883115183</v>
      </c>
      <c r="C1520" s="18">
        <f t="shared" si="212"/>
        <v>0.64095354154515971</v>
      </c>
      <c r="D1520" s="2">
        <f t="shared" si="209"/>
        <v>1.5648635156700925</v>
      </c>
      <c r="E1520" s="18">
        <f t="shared" si="210"/>
        <v>25.247507791676544</v>
      </c>
      <c r="F1520" s="20">
        <f t="shared" si="213"/>
        <v>12.623753895838274</v>
      </c>
      <c r="G1520" s="20">
        <f t="shared" si="213"/>
        <v>12.615726115244135</v>
      </c>
      <c r="H1520" s="20">
        <f t="shared" si="213"/>
        <v>12.426734993274414</v>
      </c>
      <c r="I1520" s="10">
        <f t="shared" si="214"/>
        <v>37.666215004356822</v>
      </c>
      <c r="J1520" s="19">
        <f t="shared" si="208"/>
        <v>91.960620876841645</v>
      </c>
      <c r="K1520">
        <f t="shared" si="211"/>
        <v>91.960620876841645</v>
      </c>
      <c r="L1520" s="5">
        <f t="shared" si="215"/>
        <v>0</v>
      </c>
      <c r="O1520" s="12"/>
    </row>
    <row r="1521" spans="2:15" x14ac:dyDescent="0.2">
      <c r="B1521">
        <f t="shared" si="216"/>
        <v>2.4364616883115184</v>
      </c>
      <c r="C1521" s="18">
        <f t="shared" si="212"/>
        <v>0.64097101222592312</v>
      </c>
      <c r="D1521" s="2">
        <f t="shared" si="209"/>
        <v>1.5617013146067156</v>
      </c>
      <c r="E1521" s="18">
        <f t="shared" si="210"/>
        <v>25.249006618907082</v>
      </c>
      <c r="F1521" s="20">
        <f t="shared" si="213"/>
        <v>12.624503309453543</v>
      </c>
      <c r="G1521" s="20">
        <f t="shared" si="213"/>
        <v>12.616481845753704</v>
      </c>
      <c r="H1521" s="20">
        <f t="shared" si="213"/>
        <v>12.427682295653192</v>
      </c>
      <c r="I1521" s="10">
        <f t="shared" si="214"/>
        <v>37.66866745086044</v>
      </c>
      <c r="J1521" s="19">
        <f t="shared" si="208"/>
        <v>91.778265093768567</v>
      </c>
      <c r="K1521">
        <f t="shared" si="211"/>
        <v>91.778265093768567</v>
      </c>
      <c r="L1521" s="5">
        <f t="shared" si="215"/>
        <v>0</v>
      </c>
      <c r="O1521" s="12"/>
    </row>
    <row r="1522" spans="2:15" x14ac:dyDescent="0.2">
      <c r="B1522">
        <f t="shared" si="216"/>
        <v>2.4314616883115185</v>
      </c>
      <c r="C1522" s="18">
        <f t="shared" si="212"/>
        <v>0.640988471175158</v>
      </c>
      <c r="D1522" s="2">
        <f t="shared" si="209"/>
        <v>1.5585389103117688</v>
      </c>
      <c r="E1522" s="18">
        <f t="shared" si="210"/>
        <v>25.250504976876478</v>
      </c>
      <c r="F1522" s="20">
        <f t="shared" si="213"/>
        <v>12.625252488438239</v>
      </c>
      <c r="G1522" s="20">
        <f t="shared" si="213"/>
        <v>12.617237331620709</v>
      </c>
      <c r="H1522" s="20">
        <f t="shared" si="213"/>
        <v>12.428628947528912</v>
      </c>
      <c r="I1522" s="10">
        <f t="shared" si="214"/>
        <v>37.671118767587863</v>
      </c>
      <c r="J1522" s="19">
        <f t="shared" si="208"/>
        <v>91.595882039222914</v>
      </c>
      <c r="K1522">
        <f t="shared" si="211"/>
        <v>91.595882039222914</v>
      </c>
      <c r="L1522" s="5">
        <f t="shared" si="215"/>
        <v>0</v>
      </c>
      <c r="O1522" s="12"/>
    </row>
    <row r="1523" spans="2:15" x14ac:dyDescent="0.2">
      <c r="B1523">
        <f t="shared" si="216"/>
        <v>2.4264616883115186</v>
      </c>
      <c r="C1523" s="18">
        <f t="shared" si="212"/>
        <v>0.64100591840860932</v>
      </c>
      <c r="D1523" s="2">
        <f t="shared" si="209"/>
        <v>1.5553763029994296</v>
      </c>
      <c r="E1523" s="18">
        <f t="shared" si="210"/>
        <v>25.252002866214532</v>
      </c>
      <c r="F1523" s="20">
        <f t="shared" si="213"/>
        <v>12.626001433107266</v>
      </c>
      <c r="G1523" s="20">
        <f t="shared" si="213"/>
        <v>12.617992573184022</v>
      </c>
      <c r="H1523" s="20">
        <f t="shared" si="213"/>
        <v>12.429574950582841</v>
      </c>
      <c r="I1523" s="10">
        <f t="shared" si="214"/>
        <v>37.673568956874128</v>
      </c>
      <c r="J1523" s="19">
        <f t="shared" si="208"/>
        <v>91.413471735817211</v>
      </c>
      <c r="K1523">
        <f t="shared" si="211"/>
        <v>91.413471735817211</v>
      </c>
      <c r="L1523" s="5">
        <f t="shared" si="215"/>
        <v>0</v>
      </c>
      <c r="O1523" s="12"/>
    </row>
    <row r="1524" spans="2:15" x14ac:dyDescent="0.2">
      <c r="B1524">
        <f t="shared" si="216"/>
        <v>2.4214616883115188</v>
      </c>
      <c r="C1524" s="18">
        <f t="shared" si="212"/>
        <v>0.64102335394199006</v>
      </c>
      <c r="D1524" s="2">
        <f t="shared" si="209"/>
        <v>1.5522134928834834</v>
      </c>
      <c r="E1524" s="18">
        <f t="shared" si="210"/>
        <v>25.253500287549755</v>
      </c>
      <c r="F1524" s="20">
        <f t="shared" si="213"/>
        <v>12.626750143774879</v>
      </c>
      <c r="G1524" s="20">
        <f t="shared" si="213"/>
        <v>12.618747570781791</v>
      </c>
      <c r="H1524" s="20">
        <f t="shared" si="213"/>
        <v>12.430520306489401</v>
      </c>
      <c r="I1524" s="10">
        <f t="shared" si="214"/>
        <v>37.676018021046069</v>
      </c>
      <c r="J1524" s="19">
        <f t="shared" si="208"/>
        <v>91.231034206097419</v>
      </c>
      <c r="K1524">
        <f t="shared" si="211"/>
        <v>91.231034206097419</v>
      </c>
      <c r="L1524" s="5">
        <f t="shared" si="215"/>
        <v>0</v>
      </c>
      <c r="O1524" s="12"/>
    </row>
    <row r="1525" spans="2:15" x14ac:dyDescent="0.2">
      <c r="B1525">
        <f t="shared" si="216"/>
        <v>2.4164616883115189</v>
      </c>
      <c r="C1525" s="18">
        <f t="shared" si="212"/>
        <v>0.6410407777909819</v>
      </c>
      <c r="D1525" s="2">
        <f t="shared" si="209"/>
        <v>1.5490504801773253</v>
      </c>
      <c r="E1525" s="18">
        <f t="shared" si="210"/>
        <v>25.254997241509432</v>
      </c>
      <c r="F1525" s="20">
        <f t="shared" si="213"/>
        <v>12.627498620754716</v>
      </c>
      <c r="G1525" s="20">
        <f t="shared" si="213"/>
        <v>12.619502324751464</v>
      </c>
      <c r="H1525" s="20">
        <f t="shared" si="213"/>
        <v>12.43146501691621</v>
      </c>
      <c r="I1525" s="10">
        <f t="shared" si="214"/>
        <v>37.678465962422393</v>
      </c>
      <c r="J1525" s="19">
        <f t="shared" si="208"/>
        <v>91.048569472543321</v>
      </c>
      <c r="K1525">
        <f t="shared" si="211"/>
        <v>91.048569472543321</v>
      </c>
      <c r="L1525" s="5">
        <f t="shared" si="215"/>
        <v>0</v>
      </c>
      <c r="O1525" s="12"/>
    </row>
    <row r="1526" spans="2:15" x14ac:dyDescent="0.2">
      <c r="B1526">
        <f t="shared" si="216"/>
        <v>2.411461688311519</v>
      </c>
      <c r="C1526" s="18">
        <f t="shared" si="212"/>
        <v>0.64105818997123487</v>
      </c>
      <c r="D1526" s="2">
        <f t="shared" si="209"/>
        <v>1.5458872650939606</v>
      </c>
      <c r="E1526" s="18">
        <f t="shared" si="210"/>
        <v>25.256493728719551</v>
      </c>
      <c r="F1526" s="20">
        <f t="shared" si="213"/>
        <v>12.628246864359776</v>
      </c>
      <c r="G1526" s="20">
        <f t="shared" si="213"/>
        <v>12.620256835429785</v>
      </c>
      <c r="H1526" s="20">
        <f t="shared" si="213"/>
        <v>12.432409083524121</v>
      </c>
      <c r="I1526" s="10">
        <f t="shared" si="214"/>
        <v>37.68091278331368</v>
      </c>
      <c r="J1526" s="19">
        <f t="shared" si="208"/>
        <v>90.866077557568701</v>
      </c>
      <c r="K1526">
        <f t="shared" si="211"/>
        <v>90.866077557568701</v>
      </c>
      <c r="L1526" s="5">
        <f t="shared" si="215"/>
        <v>0</v>
      </c>
      <c r="O1526" s="12"/>
    </row>
    <row r="1527" spans="2:15" x14ac:dyDescent="0.2">
      <c r="B1527">
        <f t="shared" si="216"/>
        <v>2.4064616883115191</v>
      </c>
      <c r="C1527" s="18">
        <f t="shared" si="212"/>
        <v>0.6410755904983676</v>
      </c>
      <c r="D1527" s="2">
        <f t="shared" si="209"/>
        <v>1.5427238478460057</v>
      </c>
      <c r="E1527" s="18">
        <f t="shared" si="210"/>
        <v>25.25798974980486</v>
      </c>
      <c r="F1527" s="20">
        <f t="shared" si="213"/>
        <v>12.62899487490243</v>
      </c>
      <c r="G1527" s="20">
        <f t="shared" si="213"/>
        <v>12.621011103152787</v>
      </c>
      <c r="H1527" s="20">
        <f t="shared" si="213"/>
        <v>12.433352507967269</v>
      </c>
      <c r="I1527" s="10">
        <f t="shared" si="214"/>
        <v>37.683358486022485</v>
      </c>
      <c r="J1527" s="19">
        <f t="shared" si="208"/>
        <v>90.683558483521878</v>
      </c>
      <c r="K1527">
        <f t="shared" si="211"/>
        <v>90.683558483521878</v>
      </c>
      <c r="L1527" s="5">
        <f t="shared" si="215"/>
        <v>0</v>
      </c>
      <c r="O1527" s="12"/>
    </row>
    <row r="1528" spans="2:15" x14ac:dyDescent="0.2">
      <c r="B1528">
        <f t="shared" si="216"/>
        <v>2.4014616883115192</v>
      </c>
      <c r="C1528" s="18">
        <f t="shared" si="212"/>
        <v>0.64109297938796739</v>
      </c>
      <c r="D1528" s="2">
        <f t="shared" si="209"/>
        <v>1.5395602286456902</v>
      </c>
      <c r="E1528" s="18">
        <f t="shared" si="210"/>
        <v>25.259485305388854</v>
      </c>
      <c r="F1528" s="20">
        <f t="shared" si="213"/>
        <v>12.629742652694425</v>
      </c>
      <c r="G1528" s="20">
        <f t="shared" si="213"/>
        <v>12.621765128255802</v>
      </c>
      <c r="H1528" s="20">
        <f t="shared" si="213"/>
        <v>12.434295291893086</v>
      </c>
      <c r="I1528" s="10">
        <f t="shared" si="214"/>
        <v>37.685803072843314</v>
      </c>
      <c r="J1528" s="19">
        <f t="shared" si="208"/>
        <v>90.501012272685742</v>
      </c>
      <c r="K1528">
        <f t="shared" si="211"/>
        <v>90.501012272685742</v>
      </c>
      <c r="L1528" s="5">
        <f t="shared" si="215"/>
        <v>0</v>
      </c>
      <c r="O1528" s="12"/>
    </row>
    <row r="1529" spans="2:15" x14ac:dyDescent="0.2">
      <c r="B1529">
        <f t="shared" si="216"/>
        <v>2.3964616883115193</v>
      </c>
      <c r="C1529" s="18">
        <f t="shared" si="212"/>
        <v>0.64111035665559024</v>
      </c>
      <c r="D1529" s="2">
        <f t="shared" si="209"/>
        <v>1.536396407704856</v>
      </c>
      <c r="E1529" s="18">
        <f t="shared" si="210"/>
        <v>25.260980396093768</v>
      </c>
      <c r="F1529" s="20">
        <f t="shared" si="213"/>
        <v>12.630490198046884</v>
      </c>
      <c r="G1529" s="20">
        <f t="shared" si="213"/>
        <v>12.622518911073467</v>
      </c>
      <c r="H1529" s="20">
        <f t="shared" si="213"/>
        <v>12.435237436942366</v>
      </c>
      <c r="I1529" s="10">
        <f t="shared" si="214"/>
        <v>37.688246546062715</v>
      </c>
      <c r="J1529" s="19">
        <f t="shared" si="208"/>
        <v>90.318438947278239</v>
      </c>
      <c r="K1529">
        <f t="shared" si="211"/>
        <v>90.318438947278239</v>
      </c>
      <c r="L1529" s="5">
        <f t="shared" si="215"/>
        <v>0</v>
      </c>
      <c r="O1529" s="12"/>
    </row>
    <row r="1530" spans="2:15" x14ac:dyDescent="0.2">
      <c r="B1530">
        <f t="shared" si="216"/>
        <v>2.3914616883115194</v>
      </c>
      <c r="C1530" s="18">
        <f t="shared" si="212"/>
        <v>0.64112772231676107</v>
      </c>
      <c r="D1530" s="2">
        <f t="shared" si="209"/>
        <v>1.5332323852349605</v>
      </c>
      <c r="E1530" s="18">
        <f t="shared" si="210"/>
        <v>25.262475022540599</v>
      </c>
      <c r="F1530" s="20">
        <f t="shared" si="213"/>
        <v>12.631237511270299</v>
      </c>
      <c r="G1530" s="20">
        <f t="shared" si="213"/>
        <v>12.623272451939707</v>
      </c>
      <c r="H1530" s="20">
        <f t="shared" si="213"/>
        <v>12.43617894474928</v>
      </c>
      <c r="I1530" s="10">
        <f t="shared" si="214"/>
        <v>37.690688907959284</v>
      </c>
      <c r="J1530" s="19">
        <f t="shared" si="208"/>
        <v>90.13583852945257</v>
      </c>
      <c r="K1530">
        <f t="shared" si="211"/>
        <v>90.13583852945257</v>
      </c>
      <c r="L1530" s="5">
        <f t="shared" si="215"/>
        <v>0</v>
      </c>
      <c r="O1530" s="12"/>
    </row>
    <row r="1531" spans="2:15" x14ac:dyDescent="0.2">
      <c r="B1531">
        <f t="shared" si="216"/>
        <v>2.3864616883115195</v>
      </c>
      <c r="C1531" s="18">
        <f t="shared" si="212"/>
        <v>0.64114507638697371</v>
      </c>
      <c r="D1531" s="2">
        <f t="shared" si="209"/>
        <v>1.5300681614470755</v>
      </c>
      <c r="E1531" s="18">
        <f t="shared" si="210"/>
        <v>25.263969185349104</v>
      </c>
      <c r="F1531" s="20">
        <f t="shared" si="213"/>
        <v>12.631984592674552</v>
      </c>
      <c r="G1531" s="20">
        <f t="shared" si="213"/>
        <v>12.624025751187769</v>
      </c>
      <c r="H1531" s="20">
        <f t="shared" si="213"/>
        <v>12.437119816941417</v>
      </c>
      <c r="I1531" s="10">
        <f t="shared" si="214"/>
        <v>37.69313016080374</v>
      </c>
      <c r="J1531" s="19">
        <f t="shared" si="208"/>
        <v>89.95321104129755</v>
      </c>
      <c r="K1531">
        <f t="shared" si="211"/>
        <v>89.95321104129755</v>
      </c>
      <c r="L1531" s="5">
        <f t="shared" si="215"/>
        <v>0</v>
      </c>
      <c r="O1531" s="12"/>
    </row>
    <row r="1532" spans="2:15" x14ac:dyDescent="0.2">
      <c r="B1532">
        <f t="shared" si="216"/>
        <v>2.3814616883115196</v>
      </c>
      <c r="C1532" s="18">
        <f t="shared" si="212"/>
        <v>0.6411624188816909</v>
      </c>
      <c r="D1532" s="2">
        <f t="shared" si="209"/>
        <v>1.5269037365518894</v>
      </c>
      <c r="E1532" s="18">
        <f t="shared" si="210"/>
        <v>25.265462885137794</v>
      </c>
      <c r="F1532" s="20">
        <f t="shared" si="213"/>
        <v>12.632731442568897</v>
      </c>
      <c r="G1532" s="20">
        <f t="shared" si="213"/>
        <v>12.62477880915019</v>
      </c>
      <c r="H1532" s="20">
        <f t="shared" si="213"/>
        <v>12.438060055139827</v>
      </c>
      <c r="I1532" s="10">
        <f t="shared" si="214"/>
        <v>37.695570306858912</v>
      </c>
      <c r="J1532" s="19">
        <f t="shared" si="208"/>
        <v>89.770556504837813</v>
      </c>
      <c r="K1532">
        <f t="shared" si="211"/>
        <v>89.770556504837813</v>
      </c>
      <c r="L1532" s="5">
        <f t="shared" si="215"/>
        <v>0</v>
      </c>
      <c r="O1532" s="12"/>
    </row>
    <row r="1533" spans="2:15" x14ac:dyDescent="0.2">
      <c r="B1533">
        <f t="shared" si="216"/>
        <v>2.3764616883115197</v>
      </c>
      <c r="C1533" s="18">
        <f t="shared" si="212"/>
        <v>0.64117974981634429</v>
      </c>
      <c r="D1533" s="2">
        <f t="shared" si="209"/>
        <v>1.5237391107597074</v>
      </c>
      <c r="E1533" s="18">
        <f t="shared" si="210"/>
        <v>25.266956122523929</v>
      </c>
      <c r="F1533" s="20">
        <f t="shared" si="213"/>
        <v>12.633478061261965</v>
      </c>
      <c r="G1533" s="20">
        <f t="shared" si="213"/>
        <v>12.625531626158818</v>
      </c>
      <c r="H1533" s="20">
        <f t="shared" si="213"/>
        <v>12.438999660959055</v>
      </c>
      <c r="I1533" s="10">
        <f t="shared" si="214"/>
        <v>37.698009348379841</v>
      </c>
      <c r="J1533" s="19">
        <f t="shared" si="208"/>
        <v>89.587874942034205</v>
      </c>
      <c r="K1533">
        <f t="shared" si="211"/>
        <v>89.587874942034205</v>
      </c>
      <c r="L1533" s="5">
        <f t="shared" si="215"/>
        <v>0</v>
      </c>
      <c r="O1533" s="12"/>
    </row>
    <row r="1534" spans="2:15" x14ac:dyDescent="0.2">
      <c r="B1534">
        <f t="shared" si="216"/>
        <v>2.3714616883115198</v>
      </c>
      <c r="C1534" s="18">
        <f t="shared" si="212"/>
        <v>0.64119706920633535</v>
      </c>
      <c r="D1534" s="2">
        <f t="shared" si="209"/>
        <v>1.5205742842804544</v>
      </c>
      <c r="E1534" s="18">
        <f t="shared" si="210"/>
        <v>25.268448898123573</v>
      </c>
      <c r="F1534" s="20">
        <f t="shared" si="213"/>
        <v>12.634224449061783</v>
      </c>
      <c r="G1534" s="20">
        <f t="shared" si="213"/>
        <v>12.626284202544817</v>
      </c>
      <c r="H1534" s="20">
        <f t="shared" si="213"/>
        <v>12.439938636007168</v>
      </c>
      <c r="I1534" s="10">
        <f t="shared" si="214"/>
        <v>37.70044728761377</v>
      </c>
      <c r="J1534" s="19">
        <f t="shared" si="208"/>
        <v>89.405166374784002</v>
      </c>
      <c r="K1534">
        <f t="shared" si="211"/>
        <v>89.405166374784002</v>
      </c>
      <c r="L1534" s="5">
        <f t="shared" si="215"/>
        <v>0</v>
      </c>
      <c r="O1534" s="12"/>
    </row>
    <row r="1535" spans="2:15" x14ac:dyDescent="0.2">
      <c r="B1535">
        <f t="shared" si="216"/>
        <v>2.3664616883115199</v>
      </c>
      <c r="C1535" s="18">
        <f t="shared" si="212"/>
        <v>0.64121437706703388</v>
      </c>
      <c r="D1535" s="2">
        <f t="shared" si="209"/>
        <v>1.5174092573236726</v>
      </c>
      <c r="E1535" s="18">
        <f t="shared" si="210"/>
        <v>25.269941212551508</v>
      </c>
      <c r="F1535" s="20">
        <f t="shared" si="213"/>
        <v>12.634970606275758</v>
      </c>
      <c r="G1535" s="20">
        <f t="shared" si="213"/>
        <v>12.627036538638658</v>
      </c>
      <c r="H1535" s="20">
        <f t="shared" si="213"/>
        <v>12.440876981885806</v>
      </c>
      <c r="I1535" s="10">
        <f t="shared" si="214"/>
        <v>37.702884126800221</v>
      </c>
      <c r="J1535" s="19">
        <f t="shared" si="208"/>
        <v>89.222430824921261</v>
      </c>
      <c r="K1535">
        <f t="shared" si="211"/>
        <v>89.222430824921261</v>
      </c>
      <c r="L1535" s="5">
        <f t="shared" si="215"/>
        <v>0</v>
      </c>
      <c r="O1535" s="12"/>
    </row>
    <row r="1536" spans="2:15" x14ac:dyDescent="0.2">
      <c r="B1536">
        <f t="shared" si="216"/>
        <v>2.36146168831152</v>
      </c>
      <c r="C1536" s="18">
        <f t="shared" si="212"/>
        <v>0.64123167341377985</v>
      </c>
      <c r="D1536" s="2">
        <f t="shared" si="209"/>
        <v>1.5142440300985258</v>
      </c>
      <c r="E1536" s="18">
        <f t="shared" si="210"/>
        <v>25.271433066421348</v>
      </c>
      <c r="F1536" s="20">
        <f t="shared" si="213"/>
        <v>12.635716533210674</v>
      </c>
      <c r="G1536" s="20">
        <f t="shared" si="213"/>
        <v>12.627788634770116</v>
      </c>
      <c r="H1536" s="20">
        <f t="shared" si="213"/>
        <v>12.441814700190202</v>
      </c>
      <c r="I1536" s="10">
        <f t="shared" si="214"/>
        <v>37.705319868170989</v>
      </c>
      <c r="J1536" s="19">
        <f t="shared" si="208"/>
        <v>89.039668314216968</v>
      </c>
      <c r="K1536">
        <f t="shared" si="211"/>
        <v>89.039668314216968</v>
      </c>
      <c r="L1536" s="5">
        <f t="shared" si="215"/>
        <v>0</v>
      </c>
      <c r="O1536" s="12"/>
    </row>
    <row r="1537" spans="2:15" x14ac:dyDescent="0.2">
      <c r="B1537">
        <f t="shared" si="216"/>
        <v>2.3564616883115201</v>
      </c>
      <c r="C1537" s="18">
        <f t="shared" si="212"/>
        <v>0.641248958261882</v>
      </c>
      <c r="D1537" s="2">
        <f t="shared" si="209"/>
        <v>1.5110786028137979</v>
      </c>
      <c r="E1537" s="18">
        <f t="shared" si="210"/>
        <v>25.272924460345436</v>
      </c>
      <c r="F1537" s="20">
        <f t="shared" si="213"/>
        <v>12.636462230172718</v>
      </c>
      <c r="G1537" s="20">
        <f t="shared" si="213"/>
        <v>12.628540491268298</v>
      </c>
      <c r="H1537" s="20">
        <f t="shared" si="213"/>
        <v>12.442751792509224</v>
      </c>
      <c r="I1537" s="10">
        <f t="shared" si="214"/>
        <v>37.707754513950235</v>
      </c>
      <c r="J1537" s="19">
        <f t="shared" si="208"/>
        <v>88.85687886437951</v>
      </c>
      <c r="K1537">
        <f t="shared" si="211"/>
        <v>88.85687886437951</v>
      </c>
      <c r="L1537" s="5">
        <f t="shared" si="215"/>
        <v>0</v>
      </c>
      <c r="O1537" s="12"/>
    </row>
    <row r="1538" spans="2:15" x14ac:dyDescent="0.2">
      <c r="B1538">
        <f t="shared" si="216"/>
        <v>2.3514616883115202</v>
      </c>
      <c r="C1538" s="18">
        <f t="shared" si="212"/>
        <v>0.64126623162661889</v>
      </c>
      <c r="D1538" s="2">
        <f t="shared" si="209"/>
        <v>1.5079129756778957</v>
      </c>
      <c r="E1538" s="18">
        <f t="shared" si="210"/>
        <v>25.274415394934913</v>
      </c>
      <c r="F1538" s="20">
        <f t="shared" si="213"/>
        <v>12.637207697467455</v>
      </c>
      <c r="G1538" s="20">
        <f t="shared" si="213"/>
        <v>12.629292108461614</v>
      </c>
      <c r="H1538" s="20">
        <f t="shared" si="213"/>
        <v>12.443688260425409</v>
      </c>
      <c r="I1538" s="10">
        <f t="shared" si="214"/>
        <v>37.710188066354476</v>
      </c>
      <c r="J1538" s="19">
        <f t="shared" si="208"/>
        <v>88.674062497054834</v>
      </c>
      <c r="K1538">
        <f t="shared" si="211"/>
        <v>88.674062497054834</v>
      </c>
      <c r="L1538" s="5">
        <f t="shared" si="215"/>
        <v>0</v>
      </c>
      <c r="O1538" s="12"/>
    </row>
    <row r="1539" spans="2:15" x14ac:dyDescent="0.2">
      <c r="B1539">
        <f t="shared" si="216"/>
        <v>2.3464616883115204</v>
      </c>
      <c r="C1539" s="18">
        <f t="shared" si="212"/>
        <v>0.64128349352323855</v>
      </c>
      <c r="D1539" s="2">
        <f t="shared" si="209"/>
        <v>1.5047471488988482</v>
      </c>
      <c r="E1539" s="18">
        <f t="shared" si="210"/>
        <v>25.275905870799701</v>
      </c>
      <c r="F1539" s="20">
        <f t="shared" si="213"/>
        <v>12.637952935399849</v>
      </c>
      <c r="G1539" s="20">
        <f t="shared" si="213"/>
        <v>12.630043486677803</v>
      </c>
      <c r="H1539" s="20">
        <f t="shared" si="213"/>
        <v>12.444624105514999</v>
      </c>
      <c r="I1539" s="10">
        <f t="shared" si="214"/>
        <v>37.712620527592648</v>
      </c>
      <c r="J1539" s="19">
        <f t="shared" si="208"/>
        <v>88.49121923382674</v>
      </c>
      <c r="K1539">
        <f t="shared" si="211"/>
        <v>88.49121923382674</v>
      </c>
      <c r="L1539" s="5">
        <f t="shared" si="215"/>
        <v>0</v>
      </c>
      <c r="O1539" s="12"/>
    </row>
    <row r="1540" spans="2:15" x14ac:dyDescent="0.2">
      <c r="B1540">
        <f t="shared" si="216"/>
        <v>2.3414616883115205</v>
      </c>
      <c r="C1540" s="18">
        <f t="shared" si="212"/>
        <v>0.64130074396695869</v>
      </c>
      <c r="D1540" s="2">
        <f t="shared" si="209"/>
        <v>1.5015811226843092</v>
      </c>
      <c r="E1540" s="18">
        <f t="shared" si="210"/>
        <v>25.277395888548504</v>
      </c>
      <c r="F1540" s="20">
        <f t="shared" si="213"/>
        <v>12.638697944274252</v>
      </c>
      <c r="G1540" s="20">
        <f t="shared" si="213"/>
        <v>12.630794626243917</v>
      </c>
      <c r="H1540" s="20">
        <f t="shared" si="213"/>
        <v>12.445559329347974</v>
      </c>
      <c r="I1540" s="10">
        <f t="shared" si="214"/>
        <v>37.71505189986614</v>
      </c>
      <c r="J1540" s="19">
        <f t="shared" si="208"/>
        <v>88.308349096217185</v>
      </c>
      <c r="K1540">
        <f t="shared" si="211"/>
        <v>88.308349096217185</v>
      </c>
      <c r="L1540" s="5">
        <f t="shared" si="215"/>
        <v>0</v>
      </c>
      <c r="O1540" s="12"/>
    </row>
    <row r="1541" spans="2:15" x14ac:dyDescent="0.2">
      <c r="B1541">
        <f t="shared" si="216"/>
        <v>2.3364616883115206</v>
      </c>
      <c r="C1541" s="18">
        <f t="shared" si="212"/>
        <v>0.64131798297296672</v>
      </c>
      <c r="D1541" s="2">
        <f t="shared" si="209"/>
        <v>1.4984148972415567</v>
      </c>
      <c r="E1541" s="18">
        <f t="shared" si="210"/>
        <v>25.278885448788824</v>
      </c>
      <c r="F1541" s="20">
        <f t="shared" si="213"/>
        <v>12.639442724394414</v>
      </c>
      <c r="G1541" s="20">
        <f t="shared" si="213"/>
        <v>12.631545527486333</v>
      </c>
      <c r="H1541" s="20">
        <f t="shared" si="213"/>
        <v>12.446493933488082</v>
      </c>
      <c r="I1541" s="10">
        <f t="shared" si="214"/>
        <v>37.717482185368823</v>
      </c>
      <c r="J1541" s="19">
        <f t="shared" si="208"/>
        <v>88.125452105686534</v>
      </c>
      <c r="K1541">
        <f t="shared" si="211"/>
        <v>88.125452105686534</v>
      </c>
      <c r="L1541" s="5">
        <f t="shared" si="215"/>
        <v>0</v>
      </c>
      <c r="O1541" s="12"/>
    </row>
    <row r="1542" spans="2:15" x14ac:dyDescent="0.2">
      <c r="B1542">
        <f t="shared" si="216"/>
        <v>2.3314616883115207</v>
      </c>
      <c r="C1542" s="18">
        <f t="shared" si="212"/>
        <v>0.64133521055642007</v>
      </c>
      <c r="D1542" s="2">
        <f t="shared" si="209"/>
        <v>1.4952484727774957</v>
      </c>
      <c r="E1542" s="18">
        <f t="shared" si="210"/>
        <v>25.280374552126958</v>
      </c>
      <c r="F1542" s="20">
        <f t="shared" si="213"/>
        <v>12.640187276063479</v>
      </c>
      <c r="G1542" s="20">
        <f t="shared" si="213"/>
        <v>12.632296190730752</v>
      </c>
      <c r="H1542" s="20">
        <f t="shared" si="213"/>
        <v>12.447427919492881</v>
      </c>
      <c r="I1542" s="10">
        <f t="shared" si="214"/>
        <v>37.719911386287109</v>
      </c>
      <c r="J1542" s="19">
        <f t="shared" si="208"/>
        <v>87.942528283633891</v>
      </c>
      <c r="K1542">
        <f t="shared" si="211"/>
        <v>87.942528283633891</v>
      </c>
      <c r="L1542" s="5">
        <f t="shared" si="215"/>
        <v>0</v>
      </c>
      <c r="O1542" s="12"/>
    </row>
    <row r="1543" spans="2:15" x14ac:dyDescent="0.2">
      <c r="B1543">
        <f t="shared" si="216"/>
        <v>2.3264616883115208</v>
      </c>
      <c r="C1543" s="18">
        <f t="shared" si="212"/>
        <v>0.64135242673244564</v>
      </c>
      <c r="D1543" s="2">
        <f t="shared" si="209"/>
        <v>1.4920818494986563</v>
      </c>
      <c r="E1543" s="18">
        <f t="shared" si="210"/>
        <v>25.281863199167983</v>
      </c>
      <c r="F1543" s="20">
        <f t="shared" si="213"/>
        <v>12.640931599583993</v>
      </c>
      <c r="G1543" s="20">
        <f t="shared" si="213"/>
        <v>12.633046616302209</v>
      </c>
      <c r="H1543" s="20">
        <f t="shared" si="213"/>
        <v>12.448361288913771</v>
      </c>
      <c r="I1543" s="10">
        <f t="shared" si="214"/>
        <v>37.722339504799976</v>
      </c>
      <c r="J1543" s="19">
        <f t="shared" si="208"/>
        <v>87.759577651397322</v>
      </c>
      <c r="K1543">
        <f t="shared" si="211"/>
        <v>87.759577651397322</v>
      </c>
      <c r="L1543" s="5">
        <f t="shared" si="215"/>
        <v>0</v>
      </c>
      <c r="O1543" s="12"/>
    </row>
    <row r="1544" spans="2:15" x14ac:dyDescent="0.2">
      <c r="B1544">
        <f t="shared" si="216"/>
        <v>2.3214616883115209</v>
      </c>
      <c r="C1544" s="18">
        <f t="shared" si="212"/>
        <v>0.64136963151614068</v>
      </c>
      <c r="D1544" s="2">
        <f t="shared" si="209"/>
        <v>1.488915027611198</v>
      </c>
      <c r="E1544" s="18">
        <f t="shared" si="210"/>
        <v>25.283351390515783</v>
      </c>
      <c r="F1544" s="20">
        <f t="shared" si="213"/>
        <v>12.641675695257891</v>
      </c>
      <c r="G1544" s="20">
        <f t="shared" si="213"/>
        <v>12.633796804525055</v>
      </c>
      <c r="H1544" s="20">
        <f t="shared" si="213"/>
        <v>12.449294043296014</v>
      </c>
      <c r="I1544" s="10">
        <f t="shared" si="214"/>
        <v>37.724766543078957</v>
      </c>
      <c r="J1544" s="19">
        <f t="shared" si="208"/>
        <v>87.576600230254058</v>
      </c>
      <c r="K1544">
        <f t="shared" si="211"/>
        <v>87.576600230254058</v>
      </c>
      <c r="L1544" s="5">
        <f t="shared" si="215"/>
        <v>0</v>
      </c>
      <c r="O1544" s="12"/>
    </row>
    <row r="1545" spans="2:15" x14ac:dyDescent="0.2">
      <c r="B1545">
        <f t="shared" si="216"/>
        <v>2.316461688311521</v>
      </c>
      <c r="C1545" s="18">
        <f t="shared" si="212"/>
        <v>0.64138682492257215</v>
      </c>
      <c r="D1545" s="2">
        <f t="shared" si="209"/>
        <v>1.4857480073209075</v>
      </c>
      <c r="E1545" s="18">
        <f t="shared" si="210"/>
        <v>25.284839126773043</v>
      </c>
      <c r="F1545" s="20">
        <f t="shared" si="213"/>
        <v>12.642419563386522</v>
      </c>
      <c r="G1545" s="20">
        <f t="shared" si="213"/>
        <v>12.634546755722978</v>
      </c>
      <c r="H1545" s="20">
        <f t="shared" si="213"/>
        <v>12.450226184178781</v>
      </c>
      <c r="I1545" s="10">
        <f t="shared" si="214"/>
        <v>37.727192503288279</v>
      </c>
      <c r="J1545" s="19">
        <f t="shared" si="208"/>
        <v>87.393596041420921</v>
      </c>
      <c r="K1545">
        <f t="shared" si="211"/>
        <v>87.393596041420921</v>
      </c>
      <c r="L1545" s="5">
        <f t="shared" si="215"/>
        <v>0</v>
      </c>
      <c r="O1545" s="12"/>
    </row>
    <row r="1546" spans="2:15" x14ac:dyDescent="0.2">
      <c r="B1546">
        <f t="shared" si="216"/>
        <v>2.3114616883115211</v>
      </c>
      <c r="C1546" s="18">
        <f t="shared" si="212"/>
        <v>0.64140400696677757</v>
      </c>
      <c r="D1546" s="2">
        <f t="shared" si="209"/>
        <v>1.4825807888332023</v>
      </c>
      <c r="E1546" s="18">
        <f t="shared" si="210"/>
        <v>25.286326408541257</v>
      </c>
      <c r="F1546" s="20">
        <f t="shared" si="213"/>
        <v>12.64316320427063</v>
      </c>
      <c r="G1546" s="20">
        <f t="shared" si="213"/>
        <v>12.635296470219</v>
      </c>
      <c r="H1546" s="20">
        <f t="shared" si="213"/>
        <v>12.45115771309519</v>
      </c>
      <c r="I1546" s="10">
        <f t="shared" si="214"/>
        <v>37.729617387584824</v>
      </c>
      <c r="J1546" s="19">
        <f t="shared" si="208"/>
        <v>87.210565106054545</v>
      </c>
      <c r="K1546">
        <f t="shared" si="211"/>
        <v>87.210565106054545</v>
      </c>
      <c r="L1546" s="5">
        <f t="shared" si="215"/>
        <v>0</v>
      </c>
      <c r="O1546" s="12"/>
    </row>
    <row r="1547" spans="2:15" x14ac:dyDescent="0.2">
      <c r="B1547">
        <f t="shared" si="216"/>
        <v>2.3064616883115212</v>
      </c>
      <c r="C1547" s="18">
        <f t="shared" si="212"/>
        <v>0.64142117766376439</v>
      </c>
      <c r="D1547" s="2">
        <f t="shared" si="209"/>
        <v>1.4794133723531302</v>
      </c>
      <c r="E1547" s="18">
        <f t="shared" si="210"/>
        <v>25.287813236420732</v>
      </c>
      <c r="F1547" s="20">
        <f t="shared" si="213"/>
        <v>12.643906618210366</v>
      </c>
      <c r="G1547" s="20">
        <f t="shared" si="213"/>
        <v>12.636045948335473</v>
      </c>
      <c r="H1547" s="20">
        <f t="shared" si="213"/>
        <v>12.452088631572321</v>
      </c>
      <c r="I1547" s="10">
        <f t="shared" si="214"/>
        <v>37.732041198118161</v>
      </c>
      <c r="J1547" s="19">
        <f t="shared" si="208"/>
        <v>87.027507445251487</v>
      </c>
      <c r="K1547">
        <f t="shared" si="211"/>
        <v>87.027507445251487</v>
      </c>
      <c r="L1547" s="5">
        <f t="shared" si="215"/>
        <v>0</v>
      </c>
      <c r="O1547" s="12"/>
    </row>
    <row r="1548" spans="2:15" x14ac:dyDescent="0.2">
      <c r="B1548">
        <f t="shared" si="216"/>
        <v>2.3014616883115213</v>
      </c>
      <c r="C1548" s="18">
        <f t="shared" si="212"/>
        <v>0.64143833702851016</v>
      </c>
      <c r="D1548" s="2">
        <f t="shared" si="209"/>
        <v>1.4762457580853696</v>
      </c>
      <c r="E1548" s="18">
        <f t="shared" si="210"/>
        <v>25.289299611010563</v>
      </c>
      <c r="F1548" s="20">
        <f t="shared" si="213"/>
        <v>12.644649805505283</v>
      </c>
      <c r="G1548" s="20">
        <f t="shared" si="213"/>
        <v>12.636795190394084</v>
      </c>
      <c r="H1548" s="20">
        <f t="shared" si="213"/>
        <v>12.453018941131258</v>
      </c>
      <c r="I1548" s="10">
        <f t="shared" si="214"/>
        <v>37.734463937030625</v>
      </c>
      <c r="J1548" s="19">
        <f t="shared" si="208"/>
        <v>86.844423080048713</v>
      </c>
      <c r="K1548">
        <f t="shared" si="211"/>
        <v>86.844423080048713</v>
      </c>
      <c r="L1548" s="5">
        <f t="shared" si="215"/>
        <v>0</v>
      </c>
      <c r="O1548" s="12"/>
    </row>
    <row r="1549" spans="2:15" x14ac:dyDescent="0.2">
      <c r="B1549">
        <f t="shared" si="216"/>
        <v>2.2964616883115214</v>
      </c>
      <c r="C1549" s="18">
        <f t="shared" si="212"/>
        <v>0.64145548507596317</v>
      </c>
      <c r="D1549" s="2">
        <f t="shared" si="209"/>
        <v>1.4730779462342323</v>
      </c>
      <c r="E1549" s="18">
        <f t="shared" si="210"/>
        <v>25.290785532908686</v>
      </c>
      <c r="F1549" s="20">
        <f t="shared" si="213"/>
        <v>12.645392766454343</v>
      </c>
      <c r="G1549" s="20">
        <f t="shared" si="213"/>
        <v>12.637544196715858</v>
      </c>
      <c r="H1549" s="20">
        <f t="shared" si="213"/>
        <v>12.453948643287124</v>
      </c>
      <c r="I1549" s="10">
        <f t="shared" si="214"/>
        <v>37.736885606457321</v>
      </c>
      <c r="J1549" s="19">
        <f t="shared" si="208"/>
        <v>86.661312031423734</v>
      </c>
      <c r="K1549">
        <f t="shared" si="211"/>
        <v>86.661312031423734</v>
      </c>
      <c r="L1549" s="5">
        <f t="shared" si="215"/>
        <v>0</v>
      </c>
      <c r="O1549" s="12"/>
    </row>
    <row r="1550" spans="2:15" x14ac:dyDescent="0.2">
      <c r="B1550">
        <f t="shared" si="216"/>
        <v>2.2914616883115215</v>
      </c>
      <c r="C1550" s="18">
        <f t="shared" si="212"/>
        <v>0.64147262182104214</v>
      </c>
      <c r="D1550" s="2">
        <f t="shared" si="209"/>
        <v>1.4699099370036635</v>
      </c>
      <c r="E1550" s="18">
        <f t="shared" si="210"/>
        <v>25.292271002711843</v>
      </c>
      <c r="F1550" s="20">
        <f t="shared" si="213"/>
        <v>12.646135501355923</v>
      </c>
      <c r="G1550" s="20">
        <f t="shared" si="213"/>
        <v>12.638292967621169</v>
      </c>
      <c r="H1550" s="20">
        <f t="shared" si="213"/>
        <v>12.45487773954911</v>
      </c>
      <c r="I1550" s="10">
        <f t="shared" si="214"/>
        <v>37.739306208526202</v>
      </c>
      <c r="J1550" s="19">
        <f t="shared" si="208"/>
        <v>86.47817432029494</v>
      </c>
      <c r="K1550">
        <f t="shared" si="211"/>
        <v>86.47817432029494</v>
      </c>
      <c r="L1550" s="5">
        <f t="shared" si="215"/>
        <v>0</v>
      </c>
      <c r="O1550" s="12"/>
    </row>
    <row r="1551" spans="2:15" x14ac:dyDescent="0.2">
      <c r="B1551">
        <f t="shared" si="216"/>
        <v>2.2864616883115216</v>
      </c>
      <c r="C1551" s="18">
        <f t="shared" si="212"/>
        <v>0.64148974727863595</v>
      </c>
      <c r="D1551" s="2">
        <f t="shared" si="209"/>
        <v>1.4667417305972412</v>
      </c>
      <c r="E1551" s="18">
        <f t="shared" si="210"/>
        <v>25.293756021015597</v>
      </c>
      <c r="F1551" s="20">
        <f t="shared" si="213"/>
        <v>12.646878010507796</v>
      </c>
      <c r="G1551" s="20">
        <f t="shared" si="213"/>
        <v>12.639041503429713</v>
      </c>
      <c r="H1551" s="20">
        <f t="shared" si="213"/>
        <v>12.4558062314205</v>
      </c>
      <c r="I1551" s="10">
        <f t="shared" si="214"/>
        <v>37.741725745358011</v>
      </c>
      <c r="J1551" s="19">
        <f t="shared" si="208"/>
        <v>86.295009967521693</v>
      </c>
      <c r="K1551">
        <f t="shared" si="211"/>
        <v>86.295009967521693</v>
      </c>
      <c r="L1551" s="5">
        <f t="shared" si="215"/>
        <v>0</v>
      </c>
      <c r="O1551" s="12"/>
    </row>
    <row r="1552" spans="2:15" x14ac:dyDescent="0.2">
      <c r="B1552">
        <f t="shared" si="216"/>
        <v>2.2814616883115217</v>
      </c>
      <c r="C1552" s="18">
        <f t="shared" si="212"/>
        <v>0.64150686146360436</v>
      </c>
      <c r="D1552" s="2">
        <f t="shared" si="209"/>
        <v>1.4635733272181803</v>
      </c>
      <c r="E1552" s="18">
        <f t="shared" si="210"/>
        <v>25.29524058841433</v>
      </c>
      <c r="F1552" s="20">
        <f t="shared" si="213"/>
        <v>12.647620294207167</v>
      </c>
      <c r="G1552" s="20">
        <f t="shared" si="213"/>
        <v>12.63978980446055</v>
      </c>
      <c r="H1552" s="20">
        <f t="shared" si="213"/>
        <v>12.456734120398718</v>
      </c>
      <c r="I1552" s="10">
        <f t="shared" si="214"/>
        <v>37.744144219066435</v>
      </c>
      <c r="J1552" s="19">
        <f t="shared" si="208"/>
        <v>86.111818993904876</v>
      </c>
      <c r="K1552">
        <f t="shared" si="211"/>
        <v>86.111818993904876</v>
      </c>
      <c r="L1552" s="5">
        <f t="shared" si="215"/>
        <v>0</v>
      </c>
      <c r="O1552" s="12"/>
    </row>
    <row r="1553" spans="2:15" x14ac:dyDescent="0.2">
      <c r="B1553">
        <f t="shared" si="216"/>
        <v>2.2764616883115218</v>
      </c>
      <c r="C1553" s="18">
        <f t="shared" si="212"/>
        <v>0.64152396439077797</v>
      </c>
      <c r="D1553" s="2">
        <f t="shared" si="209"/>
        <v>1.460404727069331</v>
      </c>
      <c r="E1553" s="18">
        <f t="shared" si="210"/>
        <v>25.296724705501276</v>
      </c>
      <c r="F1553" s="20">
        <f t="shared" si="213"/>
        <v>12.648362352750638</v>
      </c>
      <c r="G1553" s="20">
        <f t="shared" si="213"/>
        <v>12.640537871032073</v>
      </c>
      <c r="H1553" s="20">
        <f t="shared" si="213"/>
        <v>12.45766140797534</v>
      </c>
      <c r="I1553" s="10">
        <f t="shared" si="214"/>
        <v>37.746561631758055</v>
      </c>
      <c r="J1553" s="19">
        <f t="shared" si="208"/>
        <v>85.928601420186851</v>
      </c>
      <c r="K1553">
        <f t="shared" si="211"/>
        <v>85.928601420186851</v>
      </c>
      <c r="L1553" s="5">
        <f t="shared" si="215"/>
        <v>0</v>
      </c>
      <c r="O1553" s="12"/>
    </row>
    <row r="1554" spans="2:15" x14ac:dyDescent="0.2">
      <c r="B1554">
        <f t="shared" si="216"/>
        <v>2.271461688311522</v>
      </c>
      <c r="C1554" s="18">
        <f t="shared" si="212"/>
        <v>0.64154105607495748</v>
      </c>
      <c r="D1554" s="2">
        <f t="shared" si="209"/>
        <v>1.4572359303531797</v>
      </c>
      <c r="E1554" s="18">
        <f t="shared" si="210"/>
        <v>25.298208372868455</v>
      </c>
      <c r="F1554" s="20">
        <f t="shared" si="213"/>
        <v>12.649104186434231</v>
      </c>
      <c r="G1554" s="20">
        <f t="shared" si="213"/>
        <v>12.641285703462021</v>
      </c>
      <c r="H1554" s="20">
        <f t="shared" si="213"/>
        <v>12.458588095636147</v>
      </c>
      <c r="I1554" s="10">
        <f t="shared" si="214"/>
        <v>37.748977985532399</v>
      </c>
      <c r="J1554" s="19">
        <f t="shared" si="208"/>
        <v>85.745357267051901</v>
      </c>
      <c r="K1554">
        <f t="shared" si="211"/>
        <v>85.745357267051901</v>
      </c>
      <c r="L1554" s="5">
        <f t="shared" si="215"/>
        <v>0</v>
      </c>
      <c r="O1554" s="12"/>
    </row>
    <row r="1555" spans="2:15" x14ac:dyDescent="0.2">
      <c r="B1555">
        <f t="shared" si="216"/>
        <v>2.2664616883115221</v>
      </c>
      <c r="C1555" s="18">
        <f t="shared" si="212"/>
        <v>0.64155813653091531</v>
      </c>
      <c r="D1555" s="2">
        <f t="shared" si="209"/>
        <v>1.4540669372718522</v>
      </c>
      <c r="E1555" s="18">
        <f t="shared" si="210"/>
        <v>25.299691591106772</v>
      </c>
      <c r="F1555" s="20">
        <f t="shared" si="213"/>
        <v>12.649845795553384</v>
      </c>
      <c r="G1555" s="20">
        <f t="shared" si="213"/>
        <v>12.642033302067484</v>
      </c>
      <c r="H1555" s="20">
        <f t="shared" si="213"/>
        <v>12.459514184861133</v>
      </c>
      <c r="I1555" s="10">
        <f t="shared" si="214"/>
        <v>37.751393282481999</v>
      </c>
      <c r="J1555" s="19">
        <f t="shared" ref="J1555:J1618" si="217">B1555*I1555</f>
        <v>85.562086555126399</v>
      </c>
      <c r="K1555">
        <f t="shared" si="211"/>
        <v>85.562086555126399</v>
      </c>
      <c r="L1555" s="5">
        <f t="shared" si="215"/>
        <v>0</v>
      </c>
      <c r="O1555" s="12"/>
    </row>
    <row r="1556" spans="2:15" x14ac:dyDescent="0.2">
      <c r="B1556">
        <f t="shared" si="216"/>
        <v>2.2614616883115222</v>
      </c>
      <c r="C1556" s="18">
        <f t="shared" si="212"/>
        <v>0.64157520577339389</v>
      </c>
      <c r="D1556" s="2">
        <f t="shared" ref="D1556:D1619" si="218">B1556*C1556</f>
        <v>1.4508977480271117</v>
      </c>
      <c r="E1556" s="18">
        <f t="shared" ref="E1556:E1619" si="219">$E$15*(C1556-(B1556*$C$12))</f>
        <v>25.301174360805913</v>
      </c>
      <c r="F1556" s="20">
        <f t="shared" si="213"/>
        <v>12.650587180402958</v>
      </c>
      <c r="G1556" s="20">
        <f t="shared" si="213"/>
        <v>12.642780667164907</v>
      </c>
      <c r="H1556" s="20">
        <f t="shared" si="213"/>
        <v>12.460439677124555</v>
      </c>
      <c r="I1556" s="10">
        <f t="shared" si="214"/>
        <v>37.753807524692419</v>
      </c>
      <c r="J1556" s="19">
        <f t="shared" si="217"/>
        <v>85.378789304979165</v>
      </c>
      <c r="K1556">
        <f t="shared" ref="K1556:K1619" si="220">IF(I1556&gt;$L$15,J1556,0)</f>
        <v>85.378789304979165</v>
      </c>
      <c r="L1556" s="5">
        <f t="shared" si="215"/>
        <v>0</v>
      </c>
      <c r="O1556" s="12"/>
    </row>
    <row r="1557" spans="2:15" x14ac:dyDescent="0.2">
      <c r="B1557">
        <f t="shared" si="216"/>
        <v>2.2564616883115223</v>
      </c>
      <c r="C1557" s="18">
        <f t="shared" ref="C1557:C1620" si="221">$C$10*LN((-B1557+$C$5)/$C$11)</f>
        <v>0.64159226381710743</v>
      </c>
      <c r="D1557" s="2">
        <f t="shared" si="218"/>
        <v>1.4477283628203619</v>
      </c>
      <c r="E1557" s="18">
        <f t="shared" si="219"/>
        <v>25.302656682554453</v>
      </c>
      <c r="F1557" s="20">
        <f t="shared" ref="F1557:H1620" si="222">IF($B1557&lt;F$17,(F$12*$C$10*LN((-$B1557+F$17)/$C$11))+(($E$14-F$12)*$C$10*LN((-$B1557+$C$5)/$C$11))-$C$12*$E$14*$B1557,-$C$13)</f>
        <v>12.651328341277226</v>
      </c>
      <c r="G1557" s="20">
        <f t="shared" si="222"/>
        <v>12.64352779907008</v>
      </c>
      <c r="H1557" s="20">
        <f t="shared" si="222"/>
        <v>12.461364573894947</v>
      </c>
      <c r="I1557" s="10">
        <f t="shared" ref="I1557:I1620" si="223">F1557+G1557+H1557</f>
        <v>37.756220714242254</v>
      </c>
      <c r="J1557" s="19">
        <f t="shared" si="217"/>
        <v>85.195465537121549</v>
      </c>
      <c r="K1557">
        <f t="shared" si="220"/>
        <v>85.195465537121549</v>
      </c>
      <c r="L1557" s="5">
        <f t="shared" ref="L1557:L1620" si="224">IF(I1557&lt;$L$15,J1557,0)</f>
        <v>0</v>
      </c>
      <c r="O1557" s="12"/>
    </row>
    <row r="1558" spans="2:15" x14ac:dyDescent="0.2">
      <c r="B1558">
        <f t="shared" si="216"/>
        <v>2.2514616883115224</v>
      </c>
      <c r="C1558" s="18">
        <f t="shared" si="221"/>
        <v>0.64160931067674076</v>
      </c>
      <c r="D1558" s="2">
        <f t="shared" si="218"/>
        <v>1.4445587818526469</v>
      </c>
      <c r="E1558" s="18">
        <f t="shared" si="219"/>
        <v>25.304138556939787</v>
      </c>
      <c r="F1558" s="20">
        <f t="shared" si="222"/>
        <v>12.652069278469893</v>
      </c>
      <c r="G1558" s="20">
        <f t="shared" si="222"/>
        <v>12.644274698098155</v>
      </c>
      <c r="H1558" s="20">
        <f t="shared" si="222"/>
        <v>12.462288876635172</v>
      </c>
      <c r="I1558" s="10">
        <f t="shared" si="223"/>
        <v>37.758632853203217</v>
      </c>
      <c r="J1558" s="19">
        <f t="shared" si="217"/>
        <v>85.012115272007833</v>
      </c>
      <c r="K1558">
        <f t="shared" si="220"/>
        <v>85.012115272007833</v>
      </c>
      <c r="L1558" s="5">
        <f t="shared" si="224"/>
        <v>0</v>
      </c>
      <c r="O1558" s="12"/>
    </row>
    <row r="1559" spans="2:15" x14ac:dyDescent="0.2">
      <c r="B1559">
        <f t="shared" si="216"/>
        <v>2.2464616883115225</v>
      </c>
      <c r="C1559" s="18">
        <f t="shared" si="221"/>
        <v>0.64162634636694971</v>
      </c>
      <c r="D1559" s="2">
        <f t="shared" si="218"/>
        <v>1.4413890053246516</v>
      </c>
      <c r="E1559" s="18">
        <f t="shared" si="219"/>
        <v>25.305619984548144</v>
      </c>
      <c r="F1559" s="20">
        <f t="shared" si="222"/>
        <v>12.652809992274072</v>
      </c>
      <c r="G1559" s="20">
        <f t="shared" si="222"/>
        <v>12.645021364563627</v>
      </c>
      <c r="H1559" s="20">
        <f t="shared" si="222"/>
        <v>12.463212586802422</v>
      </c>
      <c r="I1559" s="10">
        <f t="shared" si="223"/>
        <v>37.761043943640118</v>
      </c>
      <c r="J1559" s="19">
        <f t="shared" si="217"/>
        <v>84.828738530035366</v>
      </c>
      <c r="K1559">
        <f t="shared" si="220"/>
        <v>84.828738530035366</v>
      </c>
      <c r="L1559" s="5">
        <f t="shared" si="224"/>
        <v>0</v>
      </c>
      <c r="O1559" s="12"/>
    </row>
    <row r="1560" spans="2:15" x14ac:dyDescent="0.2">
      <c r="B1560">
        <f t="shared" si="216"/>
        <v>2.2414616883115226</v>
      </c>
      <c r="C1560" s="18">
        <f t="shared" si="221"/>
        <v>0.64164337090236168</v>
      </c>
      <c r="D1560" s="2">
        <f t="shared" si="218"/>
        <v>1.438219033436704</v>
      </c>
      <c r="E1560" s="18">
        <f t="shared" si="219"/>
        <v>25.307100965964622</v>
      </c>
      <c r="F1560" s="20">
        <f t="shared" si="222"/>
        <v>12.653550482982313</v>
      </c>
      <c r="G1560" s="20">
        <f t="shared" si="222"/>
        <v>12.645767798780362</v>
      </c>
      <c r="H1560" s="20">
        <f t="shared" si="222"/>
        <v>12.464135705848282</v>
      </c>
      <c r="I1560" s="10">
        <f t="shared" si="223"/>
        <v>37.763453987610959</v>
      </c>
      <c r="J1560" s="19">
        <f t="shared" si="217"/>
        <v>84.645335331544956</v>
      </c>
      <c r="K1560">
        <f t="shared" si="220"/>
        <v>84.645335331544956</v>
      </c>
      <c r="L1560" s="5">
        <f t="shared" si="224"/>
        <v>0</v>
      </c>
      <c r="O1560" s="12"/>
    </row>
    <row r="1561" spans="2:15" x14ac:dyDescent="0.2">
      <c r="B1561">
        <f t="shared" si="216"/>
        <v>2.2364616883115227</v>
      </c>
      <c r="C1561" s="18">
        <f t="shared" si="221"/>
        <v>0.64166038429757521</v>
      </c>
      <c r="D1561" s="2">
        <f t="shared" si="218"/>
        <v>1.4350488663887755</v>
      </c>
      <c r="E1561" s="18">
        <f t="shared" si="219"/>
        <v>25.308581501773165</v>
      </c>
      <c r="F1561" s="20">
        <f t="shared" si="222"/>
        <v>12.654290750886583</v>
      </c>
      <c r="G1561" s="20">
        <f t="shared" si="222"/>
        <v>12.646514001061576</v>
      </c>
      <c r="H1561" s="20">
        <f t="shared" si="222"/>
        <v>12.465058235218727</v>
      </c>
      <c r="I1561" s="10">
        <f t="shared" si="223"/>
        <v>37.765862987166884</v>
      </c>
      <c r="J1561" s="19">
        <f t="shared" si="217"/>
        <v>84.461905696820892</v>
      </c>
      <c r="K1561">
        <f t="shared" si="220"/>
        <v>84.461905696820892</v>
      </c>
      <c r="L1561" s="5">
        <f t="shared" si="224"/>
        <v>0</v>
      </c>
      <c r="O1561" s="12"/>
    </row>
    <row r="1562" spans="2:15" x14ac:dyDescent="0.2">
      <c r="B1562">
        <f t="shared" si="216"/>
        <v>2.2314616883115228</v>
      </c>
      <c r="C1562" s="18">
        <f t="shared" si="221"/>
        <v>0.64167738656716022</v>
      </c>
      <c r="D1562" s="2">
        <f t="shared" si="218"/>
        <v>1.4318785043804809</v>
      </c>
      <c r="E1562" s="18">
        <f t="shared" si="219"/>
        <v>25.310061592556565</v>
      </c>
      <c r="F1562" s="20">
        <f t="shared" si="222"/>
        <v>12.655030796278284</v>
      </c>
      <c r="G1562" s="20">
        <f t="shared" si="222"/>
        <v>12.647259971719853</v>
      </c>
      <c r="H1562" s="20">
        <f t="shared" si="222"/>
        <v>12.465980176354178</v>
      </c>
      <c r="I1562" s="10">
        <f t="shared" si="223"/>
        <v>37.768270944352317</v>
      </c>
      <c r="J1562" s="19">
        <f t="shared" si="217"/>
        <v>84.278449646091445</v>
      </c>
      <c r="K1562">
        <f t="shared" si="220"/>
        <v>84.278449646091445</v>
      </c>
      <c r="L1562" s="5">
        <f t="shared" si="224"/>
        <v>0</v>
      </c>
      <c r="O1562" s="12"/>
    </row>
    <row r="1563" spans="2:15" x14ac:dyDescent="0.2">
      <c r="B1563">
        <f t="shared" si="216"/>
        <v>2.2264616883115229</v>
      </c>
      <c r="C1563" s="18">
        <f t="shared" si="221"/>
        <v>0.64169437772565807</v>
      </c>
      <c r="D1563" s="2">
        <f t="shared" si="218"/>
        <v>1.4287079476110807</v>
      </c>
      <c r="E1563" s="18">
        <f t="shared" si="219"/>
        <v>25.311541238896478</v>
      </c>
      <c r="F1563" s="20">
        <f t="shared" si="222"/>
        <v>12.655770619448239</v>
      </c>
      <c r="G1563" s="20">
        <f t="shared" si="222"/>
        <v>12.648005711067132</v>
      </c>
      <c r="H1563" s="20">
        <f t="shared" si="222"/>
        <v>12.466901530689512</v>
      </c>
      <c r="I1563" s="10">
        <f t="shared" si="223"/>
        <v>37.770677861204881</v>
      </c>
      <c r="J1563" s="19">
        <f t="shared" si="217"/>
        <v>84.094967199528881</v>
      </c>
      <c r="K1563">
        <f t="shared" si="220"/>
        <v>84.094967199528881</v>
      </c>
      <c r="L1563" s="5">
        <f t="shared" si="224"/>
        <v>0</v>
      </c>
      <c r="O1563" s="12"/>
    </row>
    <row r="1564" spans="2:15" x14ac:dyDescent="0.2">
      <c r="B1564">
        <f t="shared" si="216"/>
        <v>2.221461688311523</v>
      </c>
      <c r="C1564" s="18">
        <f t="shared" si="221"/>
        <v>0.64171135778758148</v>
      </c>
      <c r="D1564" s="2">
        <f t="shared" si="218"/>
        <v>1.4255371962794805</v>
      </c>
      <c r="E1564" s="18">
        <f t="shared" si="219"/>
        <v>25.313020441373414</v>
      </c>
      <c r="F1564" s="20">
        <f t="shared" si="222"/>
        <v>12.656510220686709</v>
      </c>
      <c r="G1564" s="20">
        <f t="shared" si="222"/>
        <v>12.648751219414725</v>
      </c>
      <c r="H1564" s="20">
        <f t="shared" si="222"/>
        <v>12.467822299654108</v>
      </c>
      <c r="I1564" s="10">
        <f t="shared" si="223"/>
        <v>37.773083739755542</v>
      </c>
      <c r="J1564" s="19">
        <f t="shared" si="217"/>
        <v>83.911458377249886</v>
      </c>
      <c r="K1564">
        <f t="shared" si="220"/>
        <v>83.911458377249886</v>
      </c>
      <c r="L1564" s="5">
        <f t="shared" si="224"/>
        <v>0</v>
      </c>
      <c r="O1564" s="12"/>
    </row>
    <row r="1565" spans="2:15" x14ac:dyDescent="0.2">
      <c r="B1565">
        <f t="shared" si="216"/>
        <v>2.2164616883115231</v>
      </c>
      <c r="C1565" s="18">
        <f t="shared" si="221"/>
        <v>0.64172832676741487</v>
      </c>
      <c r="D1565" s="2">
        <f t="shared" si="218"/>
        <v>1.4223662505842332</v>
      </c>
      <c r="E1565" s="18">
        <f t="shared" si="219"/>
        <v>25.31449920056675</v>
      </c>
      <c r="F1565" s="20">
        <f t="shared" si="222"/>
        <v>12.657249600283377</v>
      </c>
      <c r="G1565" s="20">
        <f t="shared" si="222"/>
        <v>12.649496497073303</v>
      </c>
      <c r="H1565" s="20">
        <f t="shared" si="222"/>
        <v>12.468742484671855</v>
      </c>
      <c r="I1565" s="10">
        <f t="shared" si="223"/>
        <v>37.775488582028537</v>
      </c>
      <c r="J1565" s="19">
        <f t="shared" si="217"/>
        <v>83.72792319931564</v>
      </c>
      <c r="K1565">
        <f t="shared" si="220"/>
        <v>83.72792319931564</v>
      </c>
      <c r="L1565" s="5">
        <f t="shared" si="224"/>
        <v>0</v>
      </c>
      <c r="O1565" s="12"/>
    </row>
    <row r="1566" spans="2:15" x14ac:dyDescent="0.2">
      <c r="B1566">
        <f t="shared" si="216"/>
        <v>2.2114616883115232</v>
      </c>
      <c r="C1566" s="18">
        <f t="shared" si="221"/>
        <v>0.64174528467961456</v>
      </c>
      <c r="D1566" s="2">
        <f t="shared" si="218"/>
        <v>1.4191951107235394</v>
      </c>
      <c r="E1566" s="18">
        <f t="shared" si="219"/>
        <v>25.315977517054741</v>
      </c>
      <c r="F1566" s="20">
        <f t="shared" si="222"/>
        <v>12.65798875852737</v>
      </c>
      <c r="G1566" s="20">
        <f t="shared" si="222"/>
        <v>12.650241544352909</v>
      </c>
      <c r="H1566" s="20">
        <f t="shared" si="222"/>
        <v>12.469662087161206</v>
      </c>
      <c r="I1566" s="10">
        <f t="shared" si="223"/>
        <v>37.777892390041487</v>
      </c>
      <c r="J1566" s="19">
        <f t="shared" si="217"/>
        <v>83.544361685732198</v>
      </c>
      <c r="K1566">
        <f t="shared" si="220"/>
        <v>83.544361685732198</v>
      </c>
      <c r="L1566" s="5">
        <f t="shared" si="224"/>
        <v>0</v>
      </c>
      <c r="O1566" s="12"/>
    </row>
    <row r="1567" spans="2:15" x14ac:dyDescent="0.2">
      <c r="B1567">
        <f t="shared" si="216"/>
        <v>2.2064616883115233</v>
      </c>
      <c r="C1567" s="18">
        <f t="shared" si="221"/>
        <v>0.64176223153860812</v>
      </c>
      <c r="D1567" s="2">
        <f t="shared" si="218"/>
        <v>1.4160237768952479</v>
      </c>
      <c r="E1567" s="18">
        <f t="shared" si="219"/>
        <v>25.317455391414484</v>
      </c>
      <c r="F1567" s="20">
        <f t="shared" si="222"/>
        <v>12.65872769570724</v>
      </c>
      <c r="G1567" s="20">
        <f t="shared" si="222"/>
        <v>12.650986361562953</v>
      </c>
      <c r="H1567" s="20">
        <f t="shared" si="222"/>
        <v>12.470581108535184</v>
      </c>
      <c r="I1567" s="10">
        <f t="shared" si="223"/>
        <v>37.780295165805377</v>
      </c>
      <c r="J1567" s="19">
        <f t="shared" si="217"/>
        <v>83.360773856450621</v>
      </c>
      <c r="K1567">
        <f t="shared" si="220"/>
        <v>83.360773856450621</v>
      </c>
      <c r="L1567" s="5">
        <f t="shared" si="224"/>
        <v>0</v>
      </c>
      <c r="O1567" s="12"/>
    </row>
    <row r="1568" spans="2:15" x14ac:dyDescent="0.2">
      <c r="B1568">
        <f t="shared" si="216"/>
        <v>2.2014616883115234</v>
      </c>
      <c r="C1568" s="18">
        <f t="shared" si="221"/>
        <v>0.64177916735879526</v>
      </c>
      <c r="D1568" s="2">
        <f t="shared" si="218"/>
        <v>1.4128522492968572</v>
      </c>
      <c r="E1568" s="18">
        <f t="shared" si="219"/>
        <v>25.318932824221964</v>
      </c>
      <c r="F1568" s="20">
        <f t="shared" si="222"/>
        <v>12.659466412110984</v>
      </c>
      <c r="G1568" s="20">
        <f t="shared" si="222"/>
        <v>12.651730949012224</v>
      </c>
      <c r="H1568" s="20">
        <f t="shared" si="222"/>
        <v>12.471499550201425</v>
      </c>
      <c r="I1568" s="10">
        <f t="shared" si="223"/>
        <v>37.782696911324635</v>
      </c>
      <c r="J1568" s="19">
        <f t="shared" si="217"/>
        <v>83.177159731367311</v>
      </c>
      <c r="K1568">
        <f t="shared" si="220"/>
        <v>83.177159731367311</v>
      </c>
      <c r="L1568" s="5">
        <f t="shared" si="224"/>
        <v>0</v>
      </c>
      <c r="O1568" s="12"/>
    </row>
    <row r="1569" spans="2:15" x14ac:dyDescent="0.2">
      <c r="B1569">
        <f t="shared" si="216"/>
        <v>2.1964616883115236</v>
      </c>
      <c r="C1569" s="18">
        <f t="shared" si="221"/>
        <v>0.64179609215454747</v>
      </c>
      <c r="D1569" s="2">
        <f t="shared" si="218"/>
        <v>1.4096805281255156</v>
      </c>
      <c r="E1569" s="18">
        <f t="shared" si="219"/>
        <v>25.320409816052056</v>
      </c>
      <c r="F1569" s="20">
        <f t="shared" si="222"/>
        <v>12.66020490802603</v>
      </c>
      <c r="G1569" s="20">
        <f t="shared" si="222"/>
        <v>12.652475307008874</v>
      </c>
      <c r="H1569" s="20">
        <f t="shared" si="222"/>
        <v>12.472417413562198</v>
      </c>
      <c r="I1569" s="10">
        <f t="shared" si="223"/>
        <v>37.7850976285971</v>
      </c>
      <c r="J1569" s="19">
        <f t="shared" si="217"/>
        <v>82.993519330324133</v>
      </c>
      <c r="K1569">
        <f t="shared" si="220"/>
        <v>82.993519330324133</v>
      </c>
      <c r="L1569" s="5">
        <f t="shared" si="224"/>
        <v>0</v>
      </c>
      <c r="O1569" s="12"/>
    </row>
    <row r="1570" spans="2:15" x14ac:dyDescent="0.2">
      <c r="B1570">
        <f t="shared" si="216"/>
        <v>2.1914616883115237</v>
      </c>
      <c r="C1570" s="18">
        <f t="shared" si="221"/>
        <v>0.64181300594020829</v>
      </c>
      <c r="D1570" s="2">
        <f t="shared" si="218"/>
        <v>1.4065086135780229</v>
      </c>
      <c r="E1570" s="18">
        <f t="shared" si="219"/>
        <v>25.321886367478488</v>
      </c>
      <c r="F1570" s="20">
        <f t="shared" si="222"/>
        <v>12.660943183739244</v>
      </c>
      <c r="G1570" s="20">
        <f t="shared" si="222"/>
        <v>12.653219435860434</v>
      </c>
      <c r="H1570" s="20">
        <f t="shared" si="222"/>
        <v>12.473334700014435</v>
      </c>
      <c r="I1570" s="10">
        <f t="shared" si="223"/>
        <v>37.787497319614111</v>
      </c>
      <c r="J1570" s="19">
        <f t="shared" si="217"/>
        <v>82.809852673108722</v>
      </c>
      <c r="K1570">
        <f t="shared" si="220"/>
        <v>82.809852673108722</v>
      </c>
      <c r="L1570" s="5">
        <f t="shared" si="224"/>
        <v>0</v>
      </c>
      <c r="O1570" s="12"/>
    </row>
    <row r="1571" spans="2:15" x14ac:dyDescent="0.2">
      <c r="B1571">
        <f t="shared" si="216"/>
        <v>2.1864616883115238</v>
      </c>
      <c r="C1571" s="18">
        <f t="shared" si="221"/>
        <v>0.64182990873009316</v>
      </c>
      <c r="D1571" s="2">
        <f t="shared" si="218"/>
        <v>1.4033365058508307</v>
      </c>
      <c r="E1571" s="18">
        <f t="shared" si="219"/>
        <v>25.323362479073882</v>
      </c>
      <c r="F1571" s="20">
        <f t="shared" si="222"/>
        <v>12.661681239536943</v>
      </c>
      <c r="G1571" s="20">
        <f t="shared" si="222"/>
        <v>12.653963335873813</v>
      </c>
      <c r="H1571" s="20">
        <f t="shared" si="222"/>
        <v>12.474251410949766</v>
      </c>
      <c r="I1571" s="10">
        <f t="shared" si="223"/>
        <v>37.78989598636052</v>
      </c>
      <c r="J1571" s="19">
        <f t="shared" si="217"/>
        <v>82.626159779454696</v>
      </c>
      <c r="K1571">
        <f t="shared" si="220"/>
        <v>82.626159779454696</v>
      </c>
      <c r="L1571" s="5">
        <f t="shared" si="224"/>
        <v>0</v>
      </c>
      <c r="O1571" s="12"/>
    </row>
    <row r="1572" spans="2:15" x14ac:dyDescent="0.2">
      <c r="B1572">
        <f t="shared" si="216"/>
        <v>2.1814616883115239</v>
      </c>
      <c r="C1572" s="18">
        <f t="shared" si="221"/>
        <v>0.64184680053848964</v>
      </c>
      <c r="D1572" s="2">
        <f t="shared" si="218"/>
        <v>1.4001642051400436</v>
      </c>
      <c r="E1572" s="18">
        <f t="shared" si="219"/>
        <v>25.324838151409743</v>
      </c>
      <c r="F1572" s="20">
        <f t="shared" si="222"/>
        <v>12.662419075704872</v>
      </c>
      <c r="G1572" s="20">
        <f t="shared" si="222"/>
        <v>12.654707007355297</v>
      </c>
      <c r="H1572" s="20">
        <f t="shared" si="222"/>
        <v>12.475167547754527</v>
      </c>
      <c r="I1572" s="10">
        <f t="shared" si="223"/>
        <v>37.792293630814697</v>
      </c>
      <c r="J1572" s="19">
        <f t="shared" si="217"/>
        <v>82.442440669041886</v>
      </c>
      <c r="K1572">
        <f t="shared" si="220"/>
        <v>82.442440669041886</v>
      </c>
      <c r="L1572" s="5">
        <f t="shared" si="224"/>
        <v>0</v>
      </c>
      <c r="O1572" s="12"/>
    </row>
    <row r="1573" spans="2:15" x14ac:dyDescent="0.2">
      <c r="B1573">
        <f t="shared" si="216"/>
        <v>2.176461688311524</v>
      </c>
      <c r="C1573" s="18">
        <f t="shared" si="221"/>
        <v>0.64186368137965732</v>
      </c>
      <c r="D1573" s="2">
        <f t="shared" si="218"/>
        <v>1.396991711641419</v>
      </c>
      <c r="E1573" s="18">
        <f t="shared" si="219"/>
        <v>25.326313385056448</v>
      </c>
      <c r="F1573" s="20">
        <f t="shared" si="222"/>
        <v>12.663156692528226</v>
      </c>
      <c r="G1573" s="20">
        <f t="shared" si="222"/>
        <v>12.655450450610552</v>
      </c>
      <c r="H1573" s="20">
        <f t="shared" si="222"/>
        <v>12.476083111809817</v>
      </c>
      <c r="I1573" s="10">
        <f t="shared" si="223"/>
        <v>37.794690254948591</v>
      </c>
      <c r="J1573" s="19">
        <f t="shared" si="217"/>
        <v>82.258695361496507</v>
      </c>
      <c r="K1573">
        <f t="shared" si="220"/>
        <v>82.258695361496507</v>
      </c>
      <c r="L1573" s="5">
        <f t="shared" si="224"/>
        <v>0</v>
      </c>
      <c r="O1573" s="12"/>
    </row>
    <row r="1574" spans="2:15" x14ac:dyDescent="0.2">
      <c r="B1574">
        <f t="shared" ref="B1574:B1637" si="225">B1573-$C$16</f>
        <v>2.1714616883115241</v>
      </c>
      <c r="C1574" s="18">
        <f t="shared" si="221"/>
        <v>0.6418805512678285</v>
      </c>
      <c r="D1574" s="2">
        <f t="shared" si="218"/>
        <v>1.3938190255503706</v>
      </c>
      <c r="E1574" s="18">
        <f t="shared" si="219"/>
        <v>25.327788180583294</v>
      </c>
      <c r="F1574" s="20">
        <f t="shared" si="222"/>
        <v>12.663894090291649</v>
      </c>
      <c r="G1574" s="20">
        <f t="shared" si="222"/>
        <v>12.656193665944626</v>
      </c>
      <c r="H1574" s="20">
        <f t="shared" si="222"/>
        <v>12.476998104491495</v>
      </c>
      <c r="I1574" s="10">
        <f t="shared" si="223"/>
        <v>37.797085860727769</v>
      </c>
      <c r="J1574" s="19">
        <f t="shared" si="217"/>
        <v>82.074923876391551</v>
      </c>
      <c r="K1574">
        <f t="shared" si="220"/>
        <v>82.074923876391551</v>
      </c>
      <c r="L1574" s="5">
        <f t="shared" si="224"/>
        <v>0</v>
      </c>
      <c r="O1574" s="12"/>
    </row>
    <row r="1575" spans="2:15" x14ac:dyDescent="0.2">
      <c r="B1575">
        <f t="shared" si="225"/>
        <v>2.1664616883115242</v>
      </c>
      <c r="C1575" s="18">
        <f t="shared" si="221"/>
        <v>0.64189741021720736</v>
      </c>
      <c r="D1575" s="2">
        <f t="shared" si="218"/>
        <v>1.390646147061966</v>
      </c>
      <c r="E1575" s="18">
        <f t="shared" si="219"/>
        <v>25.329262538558449</v>
      </c>
      <c r="F1575" s="20">
        <f t="shared" si="222"/>
        <v>12.664631269279226</v>
      </c>
      <c r="G1575" s="20">
        <f t="shared" si="222"/>
        <v>12.656936653661951</v>
      </c>
      <c r="H1575" s="20">
        <f t="shared" si="222"/>
        <v>12.477912527170229</v>
      </c>
      <c r="I1575" s="10">
        <f t="shared" si="223"/>
        <v>37.799480450111403</v>
      </c>
      <c r="J1575" s="19">
        <f t="shared" si="217"/>
        <v>81.891126233246808</v>
      </c>
      <c r="K1575">
        <f t="shared" si="220"/>
        <v>81.891126233246808</v>
      </c>
      <c r="L1575" s="5">
        <f t="shared" si="224"/>
        <v>0</v>
      </c>
      <c r="O1575" s="12"/>
    </row>
    <row r="1576" spans="2:15" x14ac:dyDescent="0.2">
      <c r="B1576">
        <f t="shared" si="225"/>
        <v>2.1614616883115243</v>
      </c>
      <c r="C1576" s="18">
        <f t="shared" si="221"/>
        <v>0.64191425824197057</v>
      </c>
      <c r="D1576" s="2">
        <f t="shared" si="218"/>
        <v>1.3874730763709295</v>
      </c>
      <c r="E1576" s="18">
        <f t="shared" si="219"/>
        <v>25.33073645954898</v>
      </c>
      <c r="F1576" s="20">
        <f t="shared" si="222"/>
        <v>12.665368229774488</v>
      </c>
      <c r="G1576" s="20">
        <f t="shared" si="222"/>
        <v>12.657679414066344</v>
      </c>
      <c r="H1576" s="20">
        <f t="shared" si="222"/>
        <v>12.478826381211514</v>
      </c>
      <c r="I1576" s="10">
        <f t="shared" si="223"/>
        <v>37.801874025052342</v>
      </c>
      <c r="J1576" s="19">
        <f t="shared" si="217"/>
        <v>81.707302451529188</v>
      </c>
      <c r="K1576">
        <f t="shared" si="220"/>
        <v>81.707302451529188</v>
      </c>
      <c r="L1576" s="5">
        <f t="shared" si="224"/>
        <v>0</v>
      </c>
      <c r="O1576" s="12"/>
    </row>
    <row r="1577" spans="2:15" x14ac:dyDescent="0.2">
      <c r="B1577">
        <f t="shared" si="225"/>
        <v>2.1564616883115244</v>
      </c>
      <c r="C1577" s="18">
        <f t="shared" si="221"/>
        <v>0.64193109535626725</v>
      </c>
      <c r="D1577" s="2">
        <f t="shared" si="218"/>
        <v>1.3842998136716422</v>
      </c>
      <c r="E1577" s="18">
        <f t="shared" si="219"/>
        <v>25.332209944120848</v>
      </c>
      <c r="F1577" s="20">
        <f t="shared" si="222"/>
        <v>12.666104972060424</v>
      </c>
      <c r="G1577" s="20">
        <f t="shared" si="222"/>
        <v>12.658421947461008</v>
      </c>
      <c r="H1577" s="20">
        <f t="shared" si="222"/>
        <v>12.479739667975695</v>
      </c>
      <c r="I1577" s="10">
        <f t="shared" si="223"/>
        <v>37.804266587497125</v>
      </c>
      <c r="J1577" s="19">
        <f t="shared" si="217"/>
        <v>81.523452550653005</v>
      </c>
      <c r="K1577">
        <f t="shared" si="220"/>
        <v>81.523452550653005</v>
      </c>
      <c r="L1577" s="5">
        <f t="shared" si="224"/>
        <v>0</v>
      </c>
      <c r="O1577" s="12"/>
    </row>
    <row r="1578" spans="2:15" x14ac:dyDescent="0.2">
      <c r="B1578">
        <f t="shared" si="225"/>
        <v>2.1514616883115245</v>
      </c>
      <c r="C1578" s="18">
        <f t="shared" si="221"/>
        <v>0.6419479215742192</v>
      </c>
      <c r="D1578" s="2">
        <f t="shared" si="218"/>
        <v>1.3811263591581437</v>
      </c>
      <c r="E1578" s="18">
        <f t="shared" si="219"/>
        <v>25.333682992838927</v>
      </c>
      <c r="F1578" s="20">
        <f t="shared" si="222"/>
        <v>12.666841496419462</v>
      </c>
      <c r="G1578" s="20">
        <f t="shared" si="222"/>
        <v>12.65916425414853</v>
      </c>
      <c r="H1578" s="20">
        <f t="shared" si="222"/>
        <v>12.480652388817999</v>
      </c>
      <c r="I1578" s="10">
        <f t="shared" si="223"/>
        <v>37.806658139385995</v>
      </c>
      <c r="J1578" s="19">
        <f t="shared" si="217"/>
        <v>81.339576549980038</v>
      </c>
      <c r="K1578">
        <f t="shared" si="220"/>
        <v>81.339576549980038</v>
      </c>
      <c r="L1578" s="5">
        <f t="shared" si="224"/>
        <v>0</v>
      </c>
      <c r="O1578" s="12"/>
    </row>
    <row r="1579" spans="2:15" x14ac:dyDescent="0.2">
      <c r="B1579">
        <f t="shared" si="225"/>
        <v>2.1464616883115246</v>
      </c>
      <c r="C1579" s="18">
        <f t="shared" si="221"/>
        <v>0.64196473690992051</v>
      </c>
      <c r="D1579" s="2">
        <f t="shared" si="218"/>
        <v>1.3779527130241318</v>
      </c>
      <c r="E1579" s="18">
        <f t="shared" si="219"/>
        <v>25.335155606266973</v>
      </c>
      <c r="F1579" s="20">
        <f t="shared" si="222"/>
        <v>12.66757780313349</v>
      </c>
      <c r="G1579" s="20">
        <f t="shared" si="222"/>
        <v>12.659906334430898</v>
      </c>
      <c r="H1579" s="20">
        <f t="shared" si="222"/>
        <v>12.481564545088565</v>
      </c>
      <c r="I1579" s="10">
        <f t="shared" si="223"/>
        <v>37.809048682652957</v>
      </c>
      <c r="J1579" s="19">
        <f t="shared" si="217"/>
        <v>81.155674468819896</v>
      </c>
      <c r="K1579">
        <f t="shared" si="220"/>
        <v>81.155674468819896</v>
      </c>
      <c r="L1579" s="5">
        <f t="shared" si="224"/>
        <v>0</v>
      </c>
      <c r="O1579" s="12"/>
    </row>
    <row r="1580" spans="2:15" x14ac:dyDescent="0.2">
      <c r="B1580">
        <f t="shared" si="225"/>
        <v>2.1414616883115247</v>
      </c>
      <c r="C1580" s="18">
        <f t="shared" si="221"/>
        <v>0.64198154137743835</v>
      </c>
      <c r="D1580" s="2">
        <f t="shared" si="218"/>
        <v>1.3747788754629642</v>
      </c>
      <c r="E1580" s="18">
        <f t="shared" si="219"/>
        <v>25.336627784967689</v>
      </c>
      <c r="F1580" s="20">
        <f t="shared" si="222"/>
        <v>12.668313892483845</v>
      </c>
      <c r="G1580" s="20">
        <f t="shared" si="222"/>
        <v>12.660648188609482</v>
      </c>
      <c r="H1580" s="20">
        <f t="shared" si="222"/>
        <v>12.482476138132458</v>
      </c>
      <c r="I1580" s="10">
        <f t="shared" si="223"/>
        <v>37.811438219225785</v>
      </c>
      <c r="J1580" s="19">
        <f t="shared" si="217"/>
        <v>80.971746326430164</v>
      </c>
      <c r="K1580">
        <f t="shared" si="220"/>
        <v>80.971746326430164</v>
      </c>
      <c r="L1580" s="5">
        <f t="shared" si="224"/>
        <v>0</v>
      </c>
      <c r="O1580" s="12"/>
    </row>
    <row r="1581" spans="2:15" x14ac:dyDescent="0.2">
      <c r="B1581">
        <f t="shared" si="225"/>
        <v>2.1364616883115248</v>
      </c>
      <c r="C1581" s="18">
        <f t="shared" si="221"/>
        <v>0.64199833499081227</v>
      </c>
      <c r="D1581" s="2">
        <f t="shared" si="218"/>
        <v>1.3716048466676587</v>
      </c>
      <c r="E1581" s="18">
        <f t="shared" si="219"/>
        <v>25.338099529502646</v>
      </c>
      <c r="F1581" s="20">
        <f t="shared" si="222"/>
        <v>12.669049764751325</v>
      </c>
      <c r="G1581" s="20">
        <f t="shared" si="222"/>
        <v>12.66138981698505</v>
      </c>
      <c r="H1581" s="20">
        <f t="shared" si="222"/>
        <v>12.483387169289713</v>
      </c>
      <c r="I1581" s="10">
        <f t="shared" si="223"/>
        <v>37.813826751026085</v>
      </c>
      <c r="J1581" s="19">
        <f t="shared" si="217"/>
        <v>80.787792142016684</v>
      </c>
      <c r="K1581">
        <f t="shared" si="220"/>
        <v>80.787792142016684</v>
      </c>
      <c r="L1581" s="5">
        <f t="shared" si="224"/>
        <v>0</v>
      </c>
      <c r="O1581" s="12"/>
    </row>
    <row r="1582" spans="2:15" x14ac:dyDescent="0.2">
      <c r="B1582">
        <f t="shared" si="225"/>
        <v>2.1314616883115249</v>
      </c>
      <c r="C1582" s="18">
        <f t="shared" si="221"/>
        <v>0.64201511776405495</v>
      </c>
      <c r="D1582" s="2">
        <f t="shared" si="218"/>
        <v>1.368430626830895</v>
      </c>
      <c r="E1582" s="18">
        <f t="shared" si="219"/>
        <v>25.339570840432355</v>
      </c>
      <c r="F1582" s="20">
        <f t="shared" si="222"/>
        <v>12.669785420216177</v>
      </c>
      <c r="G1582" s="20">
        <f t="shared" si="222"/>
        <v>12.662131219857763</v>
      </c>
      <c r="H1582" s="20">
        <f t="shared" si="222"/>
        <v>12.48429763989534</v>
      </c>
      <c r="I1582" s="10">
        <f t="shared" si="223"/>
        <v>37.81621427996928</v>
      </c>
      <c r="J1582" s="19">
        <f t="shared" si="217"/>
        <v>80.603811934733727</v>
      </c>
      <c r="K1582">
        <f t="shared" si="220"/>
        <v>80.603811934733727</v>
      </c>
      <c r="L1582" s="5">
        <f t="shared" si="224"/>
        <v>0</v>
      </c>
      <c r="O1582" s="12"/>
    </row>
    <row r="1583" spans="2:15" x14ac:dyDescent="0.2">
      <c r="B1583">
        <f t="shared" si="225"/>
        <v>2.126461688311525</v>
      </c>
      <c r="C1583" s="18">
        <f t="shared" si="221"/>
        <v>0.64203188971115166</v>
      </c>
      <c r="D1583" s="2">
        <f t="shared" si="218"/>
        <v>1.3652562161450144</v>
      </c>
      <c r="E1583" s="18">
        <f t="shared" si="219"/>
        <v>25.341041718316223</v>
      </c>
      <c r="F1583" s="20">
        <f t="shared" si="222"/>
        <v>12.670520859158112</v>
      </c>
      <c r="G1583" s="20">
        <f t="shared" si="222"/>
        <v>12.662872397527181</v>
      </c>
      <c r="H1583" s="20">
        <f t="shared" si="222"/>
        <v>12.485207551279363</v>
      </c>
      <c r="I1583" s="10">
        <f t="shared" si="223"/>
        <v>37.818600807964657</v>
      </c>
      <c r="J1583" s="19">
        <f t="shared" si="217"/>
        <v>80.419805723684135</v>
      </c>
      <c r="K1583">
        <f t="shared" si="220"/>
        <v>80.419805723684135</v>
      </c>
      <c r="L1583" s="5">
        <f t="shared" si="224"/>
        <v>0</v>
      </c>
      <c r="O1583" s="12"/>
    </row>
    <row r="1584" spans="2:15" x14ac:dyDescent="0.2">
      <c r="B1584">
        <f t="shared" si="225"/>
        <v>2.1214616883115252</v>
      </c>
      <c r="C1584" s="18">
        <f t="shared" si="221"/>
        <v>0.64204865084606066</v>
      </c>
      <c r="D1584" s="2">
        <f t="shared" si="218"/>
        <v>1.3620816148020207</v>
      </c>
      <c r="E1584" s="18">
        <f t="shared" si="219"/>
        <v>25.342512163712581</v>
      </c>
      <c r="F1584" s="20">
        <f t="shared" si="222"/>
        <v>12.671256081856292</v>
      </c>
      <c r="G1584" s="20">
        <f t="shared" si="222"/>
        <v>12.663613350292257</v>
      </c>
      <c r="H1584" s="20">
        <f t="shared" si="222"/>
        <v>12.486116904766845</v>
      </c>
      <c r="I1584" s="10">
        <f t="shared" si="223"/>
        <v>37.820986336915396</v>
      </c>
      <c r="J1584" s="19">
        <f t="shared" si="217"/>
        <v>80.235773527919662</v>
      </c>
      <c r="K1584">
        <f t="shared" si="220"/>
        <v>80.235773527919662</v>
      </c>
      <c r="L1584" s="5">
        <f t="shared" si="224"/>
        <v>0</v>
      </c>
      <c r="O1584" s="12"/>
    </row>
    <row r="1585" spans="2:15" x14ac:dyDescent="0.2">
      <c r="B1585">
        <f t="shared" si="225"/>
        <v>2.1164616883115253</v>
      </c>
      <c r="C1585" s="18">
        <f t="shared" si="221"/>
        <v>0.64206540118271349</v>
      </c>
      <c r="D1585" s="2">
        <f t="shared" si="218"/>
        <v>1.3589068229935826</v>
      </c>
      <c r="E1585" s="18">
        <f t="shared" si="219"/>
        <v>25.343982177178695</v>
      </c>
      <c r="F1585" s="20">
        <f t="shared" si="222"/>
        <v>12.671991088589349</v>
      </c>
      <c r="G1585" s="20">
        <f t="shared" si="222"/>
        <v>12.664354078451352</v>
      </c>
      <c r="H1585" s="20">
        <f t="shared" si="222"/>
        <v>12.48702570167791</v>
      </c>
      <c r="I1585" s="10">
        <f t="shared" si="223"/>
        <v>37.823370868718612</v>
      </c>
      <c r="J1585" s="19">
        <f t="shared" si="217"/>
        <v>80.051715366441158</v>
      </c>
      <c r="K1585">
        <f t="shared" si="220"/>
        <v>80.051715366441158</v>
      </c>
      <c r="L1585" s="5">
        <f t="shared" si="224"/>
        <v>0</v>
      </c>
      <c r="O1585" s="12"/>
    </row>
    <row r="1586" spans="2:15" x14ac:dyDescent="0.2">
      <c r="B1586">
        <f t="shared" si="225"/>
        <v>2.1114616883115254</v>
      </c>
      <c r="C1586" s="18">
        <f t="shared" si="221"/>
        <v>0.64208214073501457</v>
      </c>
      <c r="D1586" s="2">
        <f t="shared" si="218"/>
        <v>1.3557318409110324</v>
      </c>
      <c r="E1586" s="18">
        <f t="shared" si="219"/>
        <v>25.345451759270738</v>
      </c>
      <c r="F1586" s="20">
        <f t="shared" si="222"/>
        <v>12.672725879635371</v>
      </c>
      <c r="G1586" s="20">
        <f t="shared" si="222"/>
        <v>12.665094582302221</v>
      </c>
      <c r="H1586" s="20">
        <f t="shared" si="222"/>
        <v>12.487933943327766</v>
      </c>
      <c r="I1586" s="10">
        <f t="shared" si="223"/>
        <v>37.825754405265357</v>
      </c>
      <c r="J1586" s="19">
        <f t="shared" si="217"/>
        <v>79.867631258198713</v>
      </c>
      <c r="K1586">
        <f t="shared" si="220"/>
        <v>79.867631258198713</v>
      </c>
      <c r="L1586" s="5">
        <f t="shared" si="224"/>
        <v>0</v>
      </c>
      <c r="O1586" s="12"/>
    </row>
    <row r="1587" spans="2:15" x14ac:dyDescent="0.2">
      <c r="B1587">
        <f t="shared" si="225"/>
        <v>2.1064616883115255</v>
      </c>
      <c r="C1587" s="18">
        <f t="shared" si="221"/>
        <v>0.64209886951684159</v>
      </c>
      <c r="D1587" s="2">
        <f t="shared" si="218"/>
        <v>1.3525566687453681</v>
      </c>
      <c r="E1587" s="18">
        <f t="shared" si="219"/>
        <v>25.346920910543819</v>
      </c>
      <c r="F1587" s="20">
        <f t="shared" si="222"/>
        <v>12.673460455271909</v>
      </c>
      <c r="G1587" s="20">
        <f t="shared" si="222"/>
        <v>12.665834862142026</v>
      </c>
      <c r="H1587" s="20">
        <f t="shared" si="222"/>
        <v>12.488841631026737</v>
      </c>
      <c r="I1587" s="10">
        <f t="shared" si="223"/>
        <v>37.828136948440672</v>
      </c>
      <c r="J1587" s="19">
        <f t="shared" si="217"/>
        <v>79.68352122209194</v>
      </c>
      <c r="K1587">
        <f t="shared" si="220"/>
        <v>79.68352122209194</v>
      </c>
      <c r="L1587" s="5">
        <f t="shared" si="224"/>
        <v>0</v>
      </c>
      <c r="O1587" s="12"/>
    </row>
    <row r="1588" spans="2:15" x14ac:dyDescent="0.2">
      <c r="B1588">
        <f t="shared" si="225"/>
        <v>2.1014616883115256</v>
      </c>
      <c r="C1588" s="18">
        <f t="shared" si="221"/>
        <v>0.64211558754204512</v>
      </c>
      <c r="D1588" s="2">
        <f t="shared" si="218"/>
        <v>1.3493813066872533</v>
      </c>
      <c r="E1588" s="18">
        <f t="shared" si="219"/>
        <v>25.34838963155196</v>
      </c>
      <c r="F1588" s="20">
        <f t="shared" si="222"/>
        <v>12.67419481577598</v>
      </c>
      <c r="G1588" s="20">
        <f t="shared" si="222"/>
        <v>12.666574918267331</v>
      </c>
      <c r="H1588" s="20">
        <f t="shared" si="222"/>
        <v>12.489748766080279</v>
      </c>
      <c r="I1588" s="10">
        <f t="shared" si="223"/>
        <v>37.830518500123588</v>
      </c>
      <c r="J1588" s="19">
        <f t="shared" si="217"/>
        <v>79.499385276970116</v>
      </c>
      <c r="K1588">
        <f t="shared" si="220"/>
        <v>79.499385276970116</v>
      </c>
      <c r="L1588" s="5">
        <f t="shared" si="224"/>
        <v>0</v>
      </c>
      <c r="O1588" s="12"/>
    </row>
    <row r="1589" spans="2:15" x14ac:dyDescent="0.2">
      <c r="B1589">
        <f t="shared" si="225"/>
        <v>2.0964616883115257</v>
      </c>
      <c r="C1589" s="18">
        <f t="shared" si="221"/>
        <v>0.64213229482444967</v>
      </c>
      <c r="D1589" s="2">
        <f t="shared" si="218"/>
        <v>1.3462057549270201</v>
      </c>
      <c r="E1589" s="18">
        <f t="shared" si="219"/>
        <v>25.349857922848145</v>
      </c>
      <c r="F1589" s="20">
        <f t="shared" si="222"/>
        <v>12.674928961424071</v>
      </c>
      <c r="G1589" s="20">
        <f t="shared" si="222"/>
        <v>12.667314750974116</v>
      </c>
      <c r="H1589" s="20">
        <f t="shared" si="222"/>
        <v>12.490655349789018</v>
      </c>
      <c r="I1589" s="10">
        <f t="shared" si="223"/>
        <v>37.832899062187202</v>
      </c>
      <c r="J1589" s="19">
        <f t="shared" si="217"/>
        <v>79.315223441632526</v>
      </c>
      <c r="K1589">
        <f t="shared" si="220"/>
        <v>79.315223441632526</v>
      </c>
      <c r="L1589" s="5">
        <f t="shared" si="224"/>
        <v>0</v>
      </c>
      <c r="O1589" s="12"/>
    </row>
    <row r="1590" spans="2:15" x14ac:dyDescent="0.2">
      <c r="B1590">
        <f t="shared" si="225"/>
        <v>2.0914616883115258</v>
      </c>
      <c r="C1590" s="18">
        <f t="shared" si="221"/>
        <v>0.64214899137785242</v>
      </c>
      <c r="D1590" s="2">
        <f t="shared" si="218"/>
        <v>1.3430300136546667</v>
      </c>
      <c r="E1590" s="18">
        <f t="shared" si="219"/>
        <v>25.351325784984251</v>
      </c>
      <c r="F1590" s="20">
        <f t="shared" si="222"/>
        <v>12.675662892492126</v>
      </c>
      <c r="G1590" s="20">
        <f t="shared" si="222"/>
        <v>12.668054360557752</v>
      </c>
      <c r="H1590" s="20">
        <f t="shared" si="222"/>
        <v>12.491561383448754</v>
      </c>
      <c r="I1590" s="10">
        <f t="shared" si="223"/>
        <v>37.835278636498629</v>
      </c>
      <c r="J1590" s="19">
        <f t="shared" si="217"/>
        <v>79.13103573482843</v>
      </c>
      <c r="K1590">
        <f t="shared" si="220"/>
        <v>79.13103573482843</v>
      </c>
      <c r="L1590" s="5">
        <f t="shared" si="224"/>
        <v>0</v>
      </c>
      <c r="O1590" s="12"/>
    </row>
    <row r="1591" spans="2:15" x14ac:dyDescent="0.2">
      <c r="B1591">
        <f t="shared" si="225"/>
        <v>2.0864616883115259</v>
      </c>
      <c r="C1591" s="18">
        <f t="shared" si="221"/>
        <v>0.64216567721602458</v>
      </c>
      <c r="D1591" s="2">
        <f t="shared" si="218"/>
        <v>1.3398540830598611</v>
      </c>
      <c r="E1591" s="18">
        <f t="shared" si="219"/>
        <v>25.352793218511138</v>
      </c>
      <c r="F1591" s="20">
        <f t="shared" si="222"/>
        <v>12.676396609255569</v>
      </c>
      <c r="G1591" s="20">
        <f t="shared" si="222"/>
        <v>12.668793747313035</v>
      </c>
      <c r="H1591" s="20">
        <f t="shared" si="222"/>
        <v>12.49246686835051</v>
      </c>
      <c r="I1591" s="10">
        <f t="shared" si="223"/>
        <v>37.837657224919113</v>
      </c>
      <c r="J1591" s="19">
        <f t="shared" si="217"/>
        <v>78.946822175257537</v>
      </c>
      <c r="K1591">
        <f t="shared" si="220"/>
        <v>78.946822175257537</v>
      </c>
      <c r="L1591" s="5">
        <f t="shared" si="224"/>
        <v>0</v>
      </c>
      <c r="O1591" s="12"/>
    </row>
    <row r="1592" spans="2:15" x14ac:dyDescent="0.2">
      <c r="B1592">
        <f t="shared" si="225"/>
        <v>2.081461688311526</v>
      </c>
      <c r="C1592" s="18">
        <f t="shared" si="221"/>
        <v>0.64218235235271048</v>
      </c>
      <c r="D1592" s="2">
        <f t="shared" si="218"/>
        <v>1.3366779633319401</v>
      </c>
      <c r="E1592" s="18">
        <f t="shared" si="219"/>
        <v>25.354260223978574</v>
      </c>
      <c r="F1592" s="20">
        <f t="shared" si="222"/>
        <v>12.677130111989287</v>
      </c>
      <c r="G1592" s="20">
        <f t="shared" si="222"/>
        <v>12.669532911534164</v>
      </c>
      <c r="H1592" s="20">
        <f t="shared" si="222"/>
        <v>12.493371805780534</v>
      </c>
      <c r="I1592" s="10">
        <f t="shared" si="223"/>
        <v>37.840034829303988</v>
      </c>
      <c r="J1592" s="19">
        <f t="shared" si="217"/>
        <v>78.762582781570032</v>
      </c>
      <c r="K1592">
        <f t="shared" si="220"/>
        <v>78.762582781570032</v>
      </c>
      <c r="L1592" s="5">
        <f t="shared" si="224"/>
        <v>0</v>
      </c>
      <c r="O1592" s="12"/>
    </row>
    <row r="1593" spans="2:15" x14ac:dyDescent="0.2">
      <c r="B1593">
        <f t="shared" si="225"/>
        <v>2.0764616883115261</v>
      </c>
      <c r="C1593" s="18">
        <f t="shared" si="221"/>
        <v>0.64219901680162828</v>
      </c>
      <c r="D1593" s="2">
        <f t="shared" si="218"/>
        <v>1.3335016546599112</v>
      </c>
      <c r="E1593" s="18">
        <f t="shared" si="219"/>
        <v>25.355726801935287</v>
      </c>
      <c r="F1593" s="20">
        <f t="shared" si="222"/>
        <v>12.677863400967643</v>
      </c>
      <c r="G1593" s="20">
        <f t="shared" si="222"/>
        <v>12.670271853514755</v>
      </c>
      <c r="H1593" s="20">
        <f t="shared" si="222"/>
        <v>12.494276197020339</v>
      </c>
      <c r="I1593" s="10">
        <f t="shared" si="223"/>
        <v>37.842411451502741</v>
      </c>
      <c r="J1593" s="19">
        <f t="shared" si="217"/>
        <v>78.578317572366814</v>
      </c>
      <c r="K1593">
        <f t="shared" si="220"/>
        <v>78.578317572366814</v>
      </c>
      <c r="L1593" s="5">
        <f t="shared" si="224"/>
        <v>0</v>
      </c>
      <c r="O1593" s="12"/>
    </row>
    <row r="1594" spans="2:15" x14ac:dyDescent="0.2">
      <c r="B1594">
        <f t="shared" si="225"/>
        <v>2.0714616883115262</v>
      </c>
      <c r="C1594" s="18">
        <f t="shared" si="221"/>
        <v>0.64221567057646944</v>
      </c>
      <c r="D1594" s="2">
        <f t="shared" si="218"/>
        <v>1.3303251572324524</v>
      </c>
      <c r="E1594" s="18">
        <f t="shared" si="219"/>
        <v>25.357192952928933</v>
      </c>
      <c r="F1594" s="20">
        <f t="shared" si="222"/>
        <v>12.678596476464467</v>
      </c>
      <c r="G1594" s="20">
        <f t="shared" si="222"/>
        <v>12.671010573547832</v>
      </c>
      <c r="H1594" s="20">
        <f t="shared" si="222"/>
        <v>12.495180043346714</v>
      </c>
      <c r="I1594" s="10">
        <f t="shared" si="223"/>
        <v>37.844787093359017</v>
      </c>
      <c r="J1594" s="19">
        <f t="shared" si="217"/>
        <v>78.394026566199727</v>
      </c>
      <c r="K1594">
        <f t="shared" si="220"/>
        <v>78.394026566199727</v>
      </c>
      <c r="L1594" s="5">
        <f t="shared" si="224"/>
        <v>0</v>
      </c>
      <c r="O1594" s="12"/>
    </row>
    <row r="1595" spans="2:15" x14ac:dyDescent="0.2">
      <c r="B1595">
        <f t="shared" si="225"/>
        <v>2.0664616883115263</v>
      </c>
      <c r="C1595" s="18">
        <f t="shared" si="221"/>
        <v>0.6422323136908995</v>
      </c>
      <c r="D1595" s="2">
        <f t="shared" si="218"/>
        <v>1.327148471237914</v>
      </c>
      <c r="E1595" s="18">
        <f t="shared" si="219"/>
        <v>25.358658677506135</v>
      </c>
      <c r="F1595" s="20">
        <f t="shared" si="222"/>
        <v>12.679329338753067</v>
      </c>
      <c r="G1595" s="20">
        <f t="shared" si="222"/>
        <v>12.671749071925841</v>
      </c>
      <c r="H1595" s="20">
        <f t="shared" si="222"/>
        <v>12.496083346031762</v>
      </c>
      <c r="I1595" s="10">
        <f t="shared" si="223"/>
        <v>37.847161756710669</v>
      </c>
      <c r="J1595" s="19">
        <f t="shared" si="217"/>
        <v>78.20970978157176</v>
      </c>
      <c r="K1595">
        <f t="shared" si="220"/>
        <v>78.20970978157176</v>
      </c>
      <c r="L1595" s="5">
        <f t="shared" si="224"/>
        <v>0</v>
      </c>
      <c r="O1595" s="12"/>
    </row>
    <row r="1596" spans="2:15" x14ac:dyDescent="0.2">
      <c r="B1596">
        <f t="shared" si="225"/>
        <v>2.0614616883115264</v>
      </c>
      <c r="C1596" s="18">
        <f t="shared" si="221"/>
        <v>0.64224894615855754</v>
      </c>
      <c r="D1596" s="2">
        <f t="shared" si="218"/>
        <v>1.3239715968643186</v>
      </c>
      <c r="E1596" s="18">
        <f t="shared" si="219"/>
        <v>25.360123976212456</v>
      </c>
      <c r="F1596" s="20">
        <f t="shared" si="222"/>
        <v>12.680061988106232</v>
      </c>
      <c r="G1596" s="20">
        <f t="shared" si="222"/>
        <v>12.672487348940647</v>
      </c>
      <c r="H1596" s="20">
        <f t="shared" si="222"/>
        <v>12.496986106342915</v>
      </c>
      <c r="I1596" s="10">
        <f t="shared" si="223"/>
        <v>37.849535443389797</v>
      </c>
      <c r="J1596" s="19">
        <f t="shared" si="217"/>
        <v>78.025367236937285</v>
      </c>
      <c r="K1596">
        <f t="shared" si="220"/>
        <v>78.025367236937285</v>
      </c>
      <c r="L1596" s="5">
        <f t="shared" si="224"/>
        <v>0</v>
      </c>
      <c r="O1596" s="12"/>
    </row>
    <row r="1597" spans="2:15" x14ac:dyDescent="0.2">
      <c r="B1597">
        <f t="shared" si="225"/>
        <v>2.0564616883115265</v>
      </c>
      <c r="C1597" s="18">
        <f t="shared" si="221"/>
        <v>0.64226556799305656</v>
      </c>
      <c r="D1597" s="2">
        <f t="shared" si="218"/>
        <v>1.3207945342993626</v>
      </c>
      <c r="E1597" s="18">
        <f t="shared" si="219"/>
        <v>25.361588849592419</v>
      </c>
      <c r="F1597" s="20">
        <f t="shared" si="222"/>
        <v>12.680794424796209</v>
      </c>
      <c r="G1597" s="20">
        <f t="shared" si="222"/>
        <v>12.673225404883523</v>
      </c>
      <c r="H1597" s="20">
        <f t="shared" si="222"/>
        <v>12.497888325542945</v>
      </c>
      <c r="I1597" s="10">
        <f t="shared" si="223"/>
        <v>37.851908155222674</v>
      </c>
      <c r="J1597" s="19">
        <f t="shared" si="217"/>
        <v>77.840998950702058</v>
      </c>
      <c r="K1597">
        <f t="shared" si="220"/>
        <v>77.840998950702058</v>
      </c>
      <c r="L1597" s="5">
        <f t="shared" si="224"/>
        <v>0</v>
      </c>
      <c r="O1597" s="12"/>
    </row>
    <row r="1598" spans="2:15" x14ac:dyDescent="0.2">
      <c r="B1598">
        <f t="shared" si="225"/>
        <v>2.0514616883115266</v>
      </c>
      <c r="C1598" s="18">
        <f t="shared" si="221"/>
        <v>0.64228217920798358</v>
      </c>
      <c r="D1598" s="2">
        <f t="shared" si="218"/>
        <v>1.3176172837304165</v>
      </c>
      <c r="E1598" s="18">
        <f t="shared" si="219"/>
        <v>25.363053298189499</v>
      </c>
      <c r="F1598" s="20">
        <f t="shared" si="222"/>
        <v>12.681526649094749</v>
      </c>
      <c r="G1598" s="20">
        <f t="shared" si="222"/>
        <v>12.673963240045179</v>
      </c>
      <c r="H1598" s="20">
        <f t="shared" si="222"/>
        <v>12.498790004890026</v>
      </c>
      <c r="I1598" s="10">
        <f t="shared" si="223"/>
        <v>37.854279894029958</v>
      </c>
      <c r="J1598" s="19">
        <f t="shared" si="217"/>
        <v>77.656604941223776</v>
      </c>
      <c r="K1598">
        <f t="shared" si="220"/>
        <v>77.656604941223776</v>
      </c>
      <c r="L1598" s="5">
        <f t="shared" si="224"/>
        <v>0</v>
      </c>
      <c r="O1598" s="12"/>
    </row>
    <row r="1599" spans="2:15" x14ac:dyDescent="0.2">
      <c r="B1599">
        <f t="shared" si="225"/>
        <v>2.0464616883115267</v>
      </c>
      <c r="C1599" s="18">
        <f t="shared" si="221"/>
        <v>0.64229877981689931</v>
      </c>
      <c r="D1599" s="2">
        <f t="shared" si="218"/>
        <v>1.3144398453445254</v>
      </c>
      <c r="E1599" s="18">
        <f t="shared" si="219"/>
        <v>25.364517322546128</v>
      </c>
      <c r="F1599" s="20">
        <f t="shared" si="222"/>
        <v>12.682258661273064</v>
      </c>
      <c r="G1599" s="20">
        <f t="shared" si="222"/>
        <v>12.674700854715732</v>
      </c>
      <c r="H1599" s="20">
        <f t="shared" si="222"/>
        <v>12.499691145637707</v>
      </c>
      <c r="I1599" s="10">
        <f t="shared" si="223"/>
        <v>37.856650661626503</v>
      </c>
      <c r="J1599" s="19">
        <f t="shared" si="217"/>
        <v>77.472185226811845</v>
      </c>
      <c r="K1599">
        <f t="shared" si="220"/>
        <v>77.472185226811845</v>
      </c>
      <c r="L1599" s="5">
        <f t="shared" si="224"/>
        <v>0</v>
      </c>
      <c r="O1599" s="12"/>
    </row>
    <row r="1600" spans="2:15" x14ac:dyDescent="0.2">
      <c r="B1600">
        <f t="shared" si="225"/>
        <v>2.0414616883115269</v>
      </c>
      <c r="C1600" s="18">
        <f t="shared" si="221"/>
        <v>0.6423153698333387</v>
      </c>
      <c r="D1600" s="2">
        <f t="shared" si="218"/>
        <v>1.3112622193284105</v>
      </c>
      <c r="E1600" s="18">
        <f t="shared" si="219"/>
        <v>25.365980923203708</v>
      </c>
      <c r="F1600" s="20">
        <f t="shared" si="222"/>
        <v>12.682990461601854</v>
      </c>
      <c r="G1600" s="20">
        <f t="shared" si="222"/>
        <v>12.675438249184735</v>
      </c>
      <c r="H1600" s="20">
        <f t="shared" si="222"/>
        <v>12.500591749034976</v>
      </c>
      <c r="I1600" s="10">
        <f t="shared" si="223"/>
        <v>37.859020459821565</v>
      </c>
      <c r="J1600" s="19">
        <f t="shared" si="217"/>
        <v>77.287739825727968</v>
      </c>
      <c r="K1600">
        <f t="shared" si="220"/>
        <v>77.287739825727968</v>
      </c>
      <c r="L1600" s="5">
        <f t="shared" si="224"/>
        <v>0</v>
      </c>
      <c r="O1600" s="12"/>
    </row>
    <row r="1601" spans="2:15" x14ac:dyDescent="0.2">
      <c r="B1601">
        <f t="shared" si="225"/>
        <v>2.036461688311527</v>
      </c>
      <c r="C1601" s="18">
        <f t="shared" si="221"/>
        <v>0.64233194927081072</v>
      </c>
      <c r="D1601" s="2">
        <f t="shared" si="218"/>
        <v>1.3080844058684693</v>
      </c>
      <c r="E1601" s="18">
        <f t="shared" si="219"/>
        <v>25.367444100702585</v>
      </c>
      <c r="F1601" s="20">
        <f t="shared" si="222"/>
        <v>12.683722050351292</v>
      </c>
      <c r="G1601" s="20">
        <f t="shared" si="222"/>
        <v>12.676175423741149</v>
      </c>
      <c r="H1601" s="20">
        <f t="shared" si="222"/>
        <v>12.501491816326256</v>
      </c>
      <c r="I1601" s="10">
        <f t="shared" si="223"/>
        <v>37.8613892904187</v>
      </c>
      <c r="J1601" s="19">
        <f t="shared" si="217"/>
        <v>77.103268756186026</v>
      </c>
      <c r="K1601">
        <f t="shared" si="220"/>
        <v>77.103268756186026</v>
      </c>
      <c r="L1601" s="5">
        <f t="shared" si="224"/>
        <v>0</v>
      </c>
      <c r="O1601" s="12"/>
    </row>
    <row r="1602" spans="2:15" x14ac:dyDescent="0.2">
      <c r="B1602">
        <f t="shared" si="225"/>
        <v>2.0314616883115271</v>
      </c>
      <c r="C1602" s="18">
        <f t="shared" si="221"/>
        <v>0.64234851814279881</v>
      </c>
      <c r="D1602" s="2">
        <f t="shared" si="218"/>
        <v>1.3049064051507777</v>
      </c>
      <c r="E1602" s="18">
        <f t="shared" si="219"/>
        <v>25.368906855582107</v>
      </c>
      <c r="F1602" s="20">
        <f t="shared" si="222"/>
        <v>12.684453427791054</v>
      </c>
      <c r="G1602" s="20">
        <f t="shared" si="222"/>
        <v>12.676912378673386</v>
      </c>
      <c r="H1602" s="20">
        <f t="shared" si="222"/>
        <v>12.502391348751452</v>
      </c>
      <c r="I1602" s="10">
        <f t="shared" si="223"/>
        <v>37.863757155215893</v>
      </c>
      <c r="J1602" s="19">
        <f t="shared" si="217"/>
        <v>76.918772036352536</v>
      </c>
      <c r="K1602">
        <f t="shared" si="220"/>
        <v>76.918772036352536</v>
      </c>
      <c r="L1602" s="5">
        <f t="shared" si="224"/>
        <v>0</v>
      </c>
      <c r="O1602" s="12"/>
    </row>
    <row r="1603" spans="2:15" x14ac:dyDescent="0.2">
      <c r="B1603">
        <f t="shared" si="225"/>
        <v>2.0264616883115272</v>
      </c>
      <c r="C1603" s="18">
        <f t="shared" si="221"/>
        <v>0.6423650764627602</v>
      </c>
      <c r="D1603" s="2">
        <f t="shared" si="218"/>
        <v>1.3017282173610882</v>
      </c>
      <c r="E1603" s="18">
        <f t="shared" si="219"/>
        <v>25.370369188380565</v>
      </c>
      <c r="F1603" s="20">
        <f t="shared" si="222"/>
        <v>12.685184594190281</v>
      </c>
      <c r="G1603" s="20">
        <f t="shared" si="222"/>
        <v>12.677649114269265</v>
      </c>
      <c r="H1603" s="20">
        <f t="shared" si="222"/>
        <v>12.503290347545946</v>
      </c>
      <c r="I1603" s="10">
        <f t="shared" si="223"/>
        <v>37.866124056005489</v>
      </c>
      <c r="J1603" s="19">
        <f t="shared" si="217"/>
        <v>76.734249684346622</v>
      </c>
      <c r="K1603">
        <f t="shared" si="220"/>
        <v>76.734249684346622</v>
      </c>
      <c r="L1603" s="5">
        <f t="shared" si="224"/>
        <v>0</v>
      </c>
      <c r="O1603" s="12"/>
    </row>
    <row r="1604" spans="2:15" x14ac:dyDescent="0.2">
      <c r="B1604">
        <f t="shared" si="225"/>
        <v>2.0214616883115273</v>
      </c>
      <c r="C1604" s="18">
        <f t="shared" si="221"/>
        <v>0.6423816242441267</v>
      </c>
      <c r="D1604" s="2">
        <f t="shared" si="218"/>
        <v>1.2985498426848334</v>
      </c>
      <c r="E1604" s="18">
        <f t="shared" si="219"/>
        <v>25.371831099635223</v>
      </c>
      <c r="F1604" s="20">
        <f t="shared" si="222"/>
        <v>12.685915549817611</v>
      </c>
      <c r="G1604" s="20">
        <f t="shared" si="222"/>
        <v>12.678385630816045</v>
      </c>
      <c r="H1604" s="20">
        <f t="shared" si="222"/>
        <v>12.50418881394064</v>
      </c>
      <c r="I1604" s="10">
        <f t="shared" si="223"/>
        <v>37.868489994574297</v>
      </c>
      <c r="J1604" s="19">
        <f t="shared" si="217"/>
        <v>76.549701718240343</v>
      </c>
      <c r="K1604">
        <f t="shared" si="220"/>
        <v>76.549701718240343</v>
      </c>
      <c r="L1604" s="5">
        <f t="shared" si="224"/>
        <v>0</v>
      </c>
      <c r="O1604" s="12"/>
    </row>
    <row r="1605" spans="2:15" x14ac:dyDescent="0.2">
      <c r="B1605">
        <f t="shared" si="225"/>
        <v>2.0164616883115274</v>
      </c>
      <c r="C1605" s="18">
        <f t="shared" si="221"/>
        <v>0.64239816150030427</v>
      </c>
      <c r="D1605" s="2">
        <f t="shared" si="218"/>
        <v>1.2953712813071248</v>
      </c>
      <c r="E1605" s="18">
        <f t="shared" si="219"/>
        <v>25.373292589882329</v>
      </c>
      <c r="F1605" s="20">
        <f t="shared" si="222"/>
        <v>12.686646294941163</v>
      </c>
      <c r="G1605" s="20">
        <f t="shared" si="222"/>
        <v>12.679121928600415</v>
      </c>
      <c r="H1605" s="20">
        <f t="shared" si="222"/>
        <v>12.50508674916197</v>
      </c>
      <c r="I1605" s="10">
        <f t="shared" si="223"/>
        <v>37.870854972703548</v>
      </c>
      <c r="J1605" s="19">
        <f t="shared" si="217"/>
        <v>76.365128156058802</v>
      </c>
      <c r="K1605">
        <f t="shared" si="220"/>
        <v>76.365128156058802</v>
      </c>
      <c r="L1605" s="5">
        <f t="shared" si="224"/>
        <v>0</v>
      </c>
      <c r="O1605" s="12"/>
    </row>
    <row r="1606" spans="2:15" x14ac:dyDescent="0.2">
      <c r="B1606">
        <f t="shared" si="225"/>
        <v>2.0114616883115275</v>
      </c>
      <c r="C1606" s="18">
        <f t="shared" si="221"/>
        <v>0.64241468824467374</v>
      </c>
      <c r="D1606" s="2">
        <f t="shared" si="218"/>
        <v>1.2921925334127551</v>
      </c>
      <c r="E1606" s="18">
        <f t="shared" si="219"/>
        <v>25.374753659657102</v>
      </c>
      <c r="F1606" s="20">
        <f t="shared" si="222"/>
        <v>12.687376829828553</v>
      </c>
      <c r="G1606" s="20">
        <f t="shared" si="222"/>
        <v>12.679858007908498</v>
      </c>
      <c r="H1606" s="20">
        <f t="shared" si="222"/>
        <v>12.505984154431937</v>
      </c>
      <c r="I1606" s="10">
        <f t="shared" si="223"/>
        <v>37.873218992168987</v>
      </c>
      <c r="J1606" s="19">
        <f t="shared" si="217"/>
        <v>76.180529015780436</v>
      </c>
      <c r="K1606">
        <f t="shared" si="220"/>
        <v>76.180529015780436</v>
      </c>
      <c r="L1606" s="5">
        <f t="shared" si="224"/>
        <v>0</v>
      </c>
      <c r="O1606" s="12"/>
    </row>
    <row r="1607" spans="2:15" x14ac:dyDescent="0.2">
      <c r="B1607">
        <f t="shared" si="225"/>
        <v>2.0064616883115276</v>
      </c>
      <c r="C1607" s="18">
        <f t="shared" si="221"/>
        <v>0.64243120449058988</v>
      </c>
      <c r="D1607" s="2">
        <f t="shared" si="218"/>
        <v>1.2890135991861973</v>
      </c>
      <c r="E1607" s="18">
        <f t="shared" si="219"/>
        <v>25.376214309493751</v>
      </c>
      <c r="F1607" s="20">
        <f t="shared" si="222"/>
        <v>12.688107154746875</v>
      </c>
      <c r="G1607" s="20">
        <f t="shared" si="222"/>
        <v>12.680593869025847</v>
      </c>
      <c r="H1607" s="20">
        <f t="shared" si="222"/>
        <v>12.50688103096811</v>
      </c>
      <c r="I1607" s="10">
        <f t="shared" si="223"/>
        <v>37.875582054740832</v>
      </c>
      <c r="J1607" s="19">
        <f t="shared" si="217"/>
        <v>75.995904315337086</v>
      </c>
      <c r="K1607">
        <f t="shared" si="220"/>
        <v>75.995904315337086</v>
      </c>
      <c r="L1607" s="5">
        <f t="shared" si="224"/>
        <v>0</v>
      </c>
      <c r="O1607" s="12"/>
    </row>
    <row r="1608" spans="2:15" x14ac:dyDescent="0.2">
      <c r="B1608">
        <f t="shared" si="225"/>
        <v>2.0014616883115277</v>
      </c>
      <c r="C1608" s="18">
        <f t="shared" si="221"/>
        <v>0.64244771025138236</v>
      </c>
      <c r="D1608" s="2">
        <f t="shared" si="218"/>
        <v>1.285834478811607</v>
      </c>
      <c r="E1608" s="18">
        <f t="shared" si="219"/>
        <v>25.377674539925451</v>
      </c>
      <c r="F1608" s="20">
        <f t="shared" si="222"/>
        <v>12.688837269962725</v>
      </c>
      <c r="G1608" s="20">
        <f t="shared" si="222"/>
        <v>12.681329512237452</v>
      </c>
      <c r="H1608" s="20">
        <f t="shared" si="222"/>
        <v>12.50777737998367</v>
      </c>
      <c r="I1608" s="10">
        <f t="shared" si="223"/>
        <v>37.877944162183852</v>
      </c>
      <c r="J1608" s="19">
        <f t="shared" si="217"/>
        <v>75.811254072614261</v>
      </c>
      <c r="K1608">
        <f t="shared" si="220"/>
        <v>75.811254072614261</v>
      </c>
      <c r="L1608" s="5">
        <f t="shared" si="224"/>
        <v>0</v>
      </c>
      <c r="O1608" s="12"/>
    </row>
    <row r="1609" spans="2:15" x14ac:dyDescent="0.2">
      <c r="B1609">
        <f t="shared" si="225"/>
        <v>1.9964616883115278</v>
      </c>
      <c r="C1609" s="18">
        <f t="shared" si="221"/>
        <v>0.64246420554035566</v>
      </c>
      <c r="D1609" s="2">
        <f t="shared" si="218"/>
        <v>1.2826551724728228</v>
      </c>
      <c r="E1609" s="18">
        <f t="shared" si="219"/>
        <v>25.379134351484382</v>
      </c>
      <c r="F1609" s="20">
        <f t="shared" si="222"/>
        <v>12.689567175742191</v>
      </c>
      <c r="G1609" s="20">
        <f t="shared" si="222"/>
        <v>12.682064937827747</v>
      </c>
      <c r="H1609" s="20">
        <f t="shared" si="222"/>
        <v>12.508673202687415</v>
      </c>
      <c r="I1609" s="10">
        <f t="shared" si="223"/>
        <v>37.880305316257349</v>
      </c>
      <c r="J1609" s="19">
        <f t="shared" si="217"/>
        <v>75.626578305451289</v>
      </c>
      <c r="K1609">
        <f t="shared" si="220"/>
        <v>75.626578305451289</v>
      </c>
      <c r="L1609" s="5">
        <f t="shared" si="224"/>
        <v>0</v>
      </c>
      <c r="O1609" s="12"/>
    </row>
    <row r="1610" spans="2:15" x14ac:dyDescent="0.2">
      <c r="B1610">
        <f t="shared" si="225"/>
        <v>1.9914616883115279</v>
      </c>
      <c r="C1610" s="18">
        <f t="shared" si="221"/>
        <v>0.64248069037078859</v>
      </c>
      <c r="D1610" s="2">
        <f t="shared" si="218"/>
        <v>1.2794756803533667</v>
      </c>
      <c r="E1610" s="18">
        <f t="shared" si="219"/>
        <v>25.380593744701699</v>
      </c>
      <c r="F1610" s="20">
        <f t="shared" si="222"/>
        <v>12.690296872350849</v>
      </c>
      <c r="G1610" s="20">
        <f t="shared" si="222"/>
        <v>12.682800146080595</v>
      </c>
      <c r="H1610" s="20">
        <f t="shared" si="222"/>
        <v>12.509568500283795</v>
      </c>
      <c r="I1610" s="10">
        <f t="shared" si="223"/>
        <v>37.882665518715243</v>
      </c>
      <c r="J1610" s="19">
        <f t="shared" si="217"/>
        <v>75.441877031641567</v>
      </c>
      <c r="K1610">
        <f t="shared" si="220"/>
        <v>75.441877031641567</v>
      </c>
      <c r="L1610" s="5">
        <f t="shared" si="224"/>
        <v>0</v>
      </c>
      <c r="O1610" s="12"/>
    </row>
    <row r="1611" spans="2:15" x14ac:dyDescent="0.2">
      <c r="B1611">
        <f t="shared" si="225"/>
        <v>1.986461688311528</v>
      </c>
      <c r="C1611" s="18">
        <f t="shared" si="221"/>
        <v>0.64249716475593455</v>
      </c>
      <c r="D1611" s="2">
        <f t="shared" si="218"/>
        <v>1.2762960026364438</v>
      </c>
      <c r="E1611" s="18">
        <f t="shared" si="219"/>
        <v>25.382052720107534</v>
      </c>
      <c r="F1611" s="20">
        <f t="shared" si="222"/>
        <v>12.691026360053769</v>
      </c>
      <c r="G1611" s="20">
        <f t="shared" si="222"/>
        <v>12.683535137279305</v>
      </c>
      <c r="H1611" s="20">
        <f t="shared" si="222"/>
        <v>12.510463273972917</v>
      </c>
      <c r="I1611" s="10">
        <f t="shared" si="223"/>
        <v>37.885024771305993</v>
      </c>
      <c r="J1611" s="19">
        <f t="shared" si="217"/>
        <v>75.257150268932563</v>
      </c>
      <c r="K1611">
        <f t="shared" si="220"/>
        <v>75.257150268932563</v>
      </c>
      <c r="L1611" s="5">
        <f t="shared" si="224"/>
        <v>0</v>
      </c>
      <c r="O1611" s="12"/>
    </row>
    <row r="1612" spans="2:15" x14ac:dyDescent="0.2">
      <c r="B1612">
        <f t="shared" si="225"/>
        <v>1.9814616883115281</v>
      </c>
      <c r="C1612" s="18">
        <f t="shared" si="221"/>
        <v>0.64251362870902251</v>
      </c>
      <c r="D1612" s="2">
        <f t="shared" si="218"/>
        <v>1.2731161395049462</v>
      </c>
      <c r="E1612" s="18">
        <f t="shared" si="219"/>
        <v>25.383511278231055</v>
      </c>
      <c r="F1612" s="20">
        <f t="shared" si="222"/>
        <v>12.691755639115529</v>
      </c>
      <c r="G1612" s="20">
        <f t="shared" si="222"/>
        <v>12.684269911706631</v>
      </c>
      <c r="H1612" s="20">
        <f t="shared" si="222"/>
        <v>12.511357524950586</v>
      </c>
      <c r="I1612" s="10">
        <f t="shared" si="223"/>
        <v>37.887383075772746</v>
      </c>
      <c r="J1612" s="19">
        <f t="shared" si="217"/>
        <v>75.072398035026282</v>
      </c>
      <c r="K1612">
        <f t="shared" si="220"/>
        <v>75.072398035026282</v>
      </c>
      <c r="L1612" s="5">
        <f t="shared" si="224"/>
        <v>0</v>
      </c>
      <c r="O1612" s="12"/>
    </row>
    <row r="1613" spans="2:15" x14ac:dyDescent="0.2">
      <c r="B1613">
        <f t="shared" si="225"/>
        <v>1.9764616883115282</v>
      </c>
      <c r="C1613" s="18">
        <f t="shared" si="221"/>
        <v>0.6425300822432557</v>
      </c>
      <c r="D1613" s="2">
        <f t="shared" si="218"/>
        <v>1.2699360911414503</v>
      </c>
      <c r="E1613" s="18">
        <f t="shared" si="219"/>
        <v>25.384969419600381</v>
      </c>
      <c r="F1613" s="20">
        <f t="shared" si="222"/>
        <v>12.692484709800191</v>
      </c>
      <c r="G1613" s="20">
        <f t="shared" si="222"/>
        <v>12.685004469644758</v>
      </c>
      <c r="H1613" s="20">
        <f t="shared" si="222"/>
        <v>12.512251254408309</v>
      </c>
      <c r="I1613" s="10">
        <f t="shared" si="223"/>
        <v>37.889740433853262</v>
      </c>
      <c r="J1613" s="19">
        <f t="shared" si="217"/>
        <v>74.887620347579201</v>
      </c>
      <c r="K1613">
        <f t="shared" si="220"/>
        <v>74.887620347579201</v>
      </c>
      <c r="L1613" s="5">
        <f t="shared" si="224"/>
        <v>0</v>
      </c>
      <c r="O1613" s="12"/>
    </row>
    <row r="1614" spans="2:15" x14ac:dyDescent="0.2">
      <c r="B1614">
        <f t="shared" si="225"/>
        <v>1.9714616883115283</v>
      </c>
      <c r="C1614" s="18">
        <f t="shared" si="221"/>
        <v>0.64254652537181223</v>
      </c>
      <c r="D1614" s="2">
        <f t="shared" si="218"/>
        <v>1.2667558577282192</v>
      </c>
      <c r="E1614" s="18">
        <f t="shared" si="219"/>
        <v>25.386427144742644</v>
      </c>
      <c r="F1614" s="20">
        <f t="shared" si="222"/>
        <v>12.693213572371324</v>
      </c>
      <c r="G1614" s="20">
        <f t="shared" si="222"/>
        <v>12.685738811375332</v>
      </c>
      <c r="H1614" s="20">
        <f t="shared" si="222"/>
        <v>12.51314446353333</v>
      </c>
      <c r="I1614" s="10">
        <f t="shared" si="223"/>
        <v>37.892096847279987</v>
      </c>
      <c r="J1614" s="19">
        <f t="shared" si="217"/>
        <v>74.702817224202548</v>
      </c>
      <c r="K1614">
        <f t="shared" si="220"/>
        <v>74.702817224202548</v>
      </c>
      <c r="L1614" s="5">
        <f t="shared" si="224"/>
        <v>0</v>
      </c>
      <c r="O1614" s="12"/>
    </row>
    <row r="1615" spans="2:15" x14ac:dyDescent="0.2">
      <c r="B1615">
        <f t="shared" si="225"/>
        <v>1.9664616883115285</v>
      </c>
      <c r="C1615" s="18">
        <f t="shared" si="221"/>
        <v>0.64256295810784581</v>
      </c>
      <c r="D1615" s="2">
        <f t="shared" si="218"/>
        <v>1.2635754394472043</v>
      </c>
      <c r="E1615" s="18">
        <f t="shared" si="219"/>
        <v>25.38788445418399</v>
      </c>
      <c r="F1615" s="20">
        <f t="shared" si="222"/>
        <v>12.693942227091995</v>
      </c>
      <c r="G1615" s="20">
        <f t="shared" si="222"/>
        <v>12.686472937179435</v>
      </c>
      <c r="H1615" s="20">
        <f t="shared" si="222"/>
        <v>12.514037153508632</v>
      </c>
      <c r="I1615" s="10">
        <f t="shared" si="223"/>
        <v>37.894452317780065</v>
      </c>
      <c r="J1615" s="19">
        <f t="shared" si="217"/>
        <v>74.517988682462502</v>
      </c>
      <c r="K1615">
        <f t="shared" si="220"/>
        <v>74.517988682462502</v>
      </c>
      <c r="L1615" s="5">
        <f t="shared" si="224"/>
        <v>0</v>
      </c>
      <c r="O1615" s="12"/>
    </row>
    <row r="1616" spans="2:15" x14ac:dyDescent="0.2">
      <c r="B1616">
        <f t="shared" si="225"/>
        <v>1.9614616883115286</v>
      </c>
      <c r="C1616" s="18">
        <f t="shared" si="221"/>
        <v>0.64257938046448482</v>
      </c>
      <c r="D1616" s="2">
        <f t="shared" si="218"/>
        <v>1.2603948364800444</v>
      </c>
      <c r="E1616" s="18">
        <f t="shared" si="219"/>
        <v>25.389341348449548</v>
      </c>
      <c r="F1616" s="20">
        <f t="shared" si="222"/>
        <v>12.694670674224774</v>
      </c>
      <c r="G1616" s="20">
        <f t="shared" si="222"/>
        <v>12.687206847337597</v>
      </c>
      <c r="H1616" s="20">
        <f t="shared" si="222"/>
        <v>12.514929325512989</v>
      </c>
      <c r="I1616" s="10">
        <f t="shared" si="223"/>
        <v>37.896806847075361</v>
      </c>
      <c r="J1616" s="19">
        <f t="shared" si="217"/>
        <v>74.333134739880336</v>
      </c>
      <c r="K1616">
        <f t="shared" si="220"/>
        <v>74.333134739880336</v>
      </c>
      <c r="L1616" s="5">
        <f t="shared" si="224"/>
        <v>0</v>
      </c>
      <c r="O1616" s="12"/>
    </row>
    <row r="1617" spans="2:15" x14ac:dyDescent="0.2">
      <c r="B1617">
        <f t="shared" si="225"/>
        <v>1.9564616883115287</v>
      </c>
      <c r="C1617" s="18">
        <f t="shared" si="221"/>
        <v>0.64259579245483267</v>
      </c>
      <c r="D1617" s="2">
        <f t="shared" si="218"/>
        <v>1.2572140490080665</v>
      </c>
      <c r="E1617" s="18">
        <f t="shared" si="219"/>
        <v>25.390797828063462</v>
      </c>
      <c r="F1617" s="20">
        <f t="shared" si="222"/>
        <v>12.695398914031729</v>
      </c>
      <c r="G1617" s="20">
        <f t="shared" si="222"/>
        <v>12.687940542129796</v>
      </c>
      <c r="H1617" s="20">
        <f t="shared" si="222"/>
        <v>12.515820980720948</v>
      </c>
      <c r="I1617" s="10">
        <f t="shared" si="223"/>
        <v>37.899160436882475</v>
      </c>
      <c r="J1617" s="19">
        <f t="shared" si="217"/>
        <v>74.148255413932574</v>
      </c>
      <c r="K1617">
        <f t="shared" si="220"/>
        <v>74.148255413932574</v>
      </c>
      <c r="L1617" s="5">
        <f t="shared" si="224"/>
        <v>0</v>
      </c>
      <c r="O1617" s="12"/>
    </row>
    <row r="1618" spans="2:15" x14ac:dyDescent="0.2">
      <c r="B1618">
        <f t="shared" si="225"/>
        <v>1.9514616883115288</v>
      </c>
      <c r="C1618" s="18">
        <f t="shared" si="221"/>
        <v>0.64261219409196824</v>
      </c>
      <c r="D1618" s="2">
        <f t="shared" si="218"/>
        <v>1.2540330772122881</v>
      </c>
      <c r="E1618" s="18">
        <f t="shared" si="219"/>
        <v>25.392253893548883</v>
      </c>
      <c r="F1618" s="20">
        <f t="shared" si="222"/>
        <v>12.696126946774443</v>
      </c>
      <c r="G1618" s="20">
        <f t="shared" si="222"/>
        <v>12.688674021835475</v>
      </c>
      <c r="H1618" s="20">
        <f t="shared" si="222"/>
        <v>12.516712120302888</v>
      </c>
      <c r="I1618" s="10">
        <f t="shared" si="223"/>
        <v>37.901513088912807</v>
      </c>
      <c r="J1618" s="19">
        <f t="shared" si="217"/>
        <v>73.963350722051288</v>
      </c>
      <c r="K1618">
        <f t="shared" si="220"/>
        <v>73.963350722051288</v>
      </c>
      <c r="L1618" s="5">
        <f t="shared" si="224"/>
        <v>0</v>
      </c>
      <c r="O1618" s="12"/>
    </row>
    <row r="1619" spans="2:15" x14ac:dyDescent="0.2">
      <c r="B1619">
        <f t="shared" si="225"/>
        <v>1.9464616883115289</v>
      </c>
      <c r="C1619" s="18">
        <f t="shared" si="221"/>
        <v>0.64262858538894552</v>
      </c>
      <c r="D1619" s="2">
        <f t="shared" si="218"/>
        <v>1.2508519212734164</v>
      </c>
      <c r="E1619" s="18">
        <f t="shared" si="219"/>
        <v>25.393709545427974</v>
      </c>
      <c r="F1619" s="20">
        <f t="shared" si="222"/>
        <v>12.696854772713989</v>
      </c>
      <c r="G1619" s="20">
        <f t="shared" si="222"/>
        <v>12.689407286733507</v>
      </c>
      <c r="H1619" s="20">
        <f t="shared" si="222"/>
        <v>12.517602745425002</v>
      </c>
      <c r="I1619" s="10">
        <f t="shared" si="223"/>
        <v>37.903864804872498</v>
      </c>
      <c r="J1619" s="19">
        <f t="shared" ref="J1619:J1682" si="226">B1619*I1619</f>
        <v>73.778420681624056</v>
      </c>
      <c r="K1619">
        <f t="shared" si="220"/>
        <v>73.778420681624056</v>
      </c>
      <c r="L1619" s="5">
        <f t="shared" si="224"/>
        <v>0</v>
      </c>
      <c r="O1619" s="12"/>
    </row>
    <row r="1620" spans="2:15" x14ac:dyDescent="0.2">
      <c r="B1620">
        <f t="shared" si="225"/>
        <v>1.941461688311529</v>
      </c>
      <c r="C1620" s="18">
        <f t="shared" si="221"/>
        <v>0.64264496635879409</v>
      </c>
      <c r="D1620" s="2">
        <f t="shared" ref="D1620:D1683" si="227">B1620*C1620</f>
        <v>1.2476705813718501</v>
      </c>
      <c r="E1620" s="18">
        <f t="shared" ref="E1620:E1683" si="228">$E$15*(C1620-(B1620*$C$12))</f>
        <v>25.395164784221919</v>
      </c>
      <c r="F1620" s="20">
        <f t="shared" si="222"/>
        <v>12.697582392110961</v>
      </c>
      <c r="G1620" s="20">
        <f t="shared" si="222"/>
        <v>12.690140337102235</v>
      </c>
      <c r="H1620" s="20">
        <f t="shared" si="222"/>
        <v>12.518492857249351</v>
      </c>
      <c r="I1620" s="10">
        <f t="shared" si="223"/>
        <v>37.906215586462544</v>
      </c>
      <c r="J1620" s="19">
        <f t="shared" si="226"/>
        <v>73.593465309994372</v>
      </c>
      <c r="K1620">
        <f t="shared" ref="K1620:K1683" si="229">IF(I1620&gt;$L$15,J1620,0)</f>
        <v>73.593465309994372</v>
      </c>
      <c r="L1620" s="5">
        <f t="shared" si="224"/>
        <v>0</v>
      </c>
      <c r="O1620" s="12"/>
    </row>
    <row r="1621" spans="2:15" x14ac:dyDescent="0.2">
      <c r="B1621">
        <f t="shared" si="225"/>
        <v>1.9364616883115291</v>
      </c>
      <c r="C1621" s="18">
        <f t="shared" ref="C1621:C1684" si="230">$C$10*LN((-B1621+$C$5)/$C$11)</f>
        <v>0.64266133701451855</v>
      </c>
      <c r="D1621" s="2">
        <f t="shared" si="227"/>
        <v>1.2444890576876793</v>
      </c>
      <c r="E1621" s="18">
        <f t="shared" si="228"/>
        <v>25.396619610450898</v>
      </c>
      <c r="F1621" s="20">
        <f t="shared" ref="F1621:H1684" si="231">IF($B1621&lt;F$17,(F$12*$C$10*LN((-$B1621+F$17)/$C$11))+(($E$14-F$12)*$C$10*LN((-$B1621+$C$5)/$C$11))-$C$12*$E$14*$B1621,-$C$13)</f>
        <v>12.698309805225449</v>
      </c>
      <c r="G1621" s="20">
        <f t="shared" si="231"/>
        <v>12.690873173219451</v>
      </c>
      <c r="H1621" s="20">
        <f t="shared" si="231"/>
        <v>12.519382456933869</v>
      </c>
      <c r="I1621" s="10">
        <f t="shared" ref="I1621:I1684" si="232">F1621+G1621+H1621</f>
        <v>37.908565435378769</v>
      </c>
      <c r="J1621" s="19">
        <f t="shared" si="226"/>
        <v>73.40848462446165</v>
      </c>
      <c r="K1621">
        <f t="shared" si="229"/>
        <v>73.40848462446165</v>
      </c>
      <c r="L1621" s="5">
        <f t="shared" ref="L1621:L1684" si="233">IF(I1621&lt;$L$15,J1621,0)</f>
        <v>0</v>
      </c>
      <c r="O1621" s="12"/>
    </row>
    <row r="1622" spans="2:15" x14ac:dyDescent="0.2">
      <c r="B1622">
        <f t="shared" si="225"/>
        <v>1.9314616883115292</v>
      </c>
      <c r="C1622" s="18">
        <f t="shared" si="230"/>
        <v>0.64267769736909897</v>
      </c>
      <c r="D1622" s="2">
        <f t="shared" si="227"/>
        <v>1.241307350400686</v>
      </c>
      <c r="E1622" s="18">
        <f t="shared" si="228"/>
        <v>25.398074024634113</v>
      </c>
      <c r="F1622" s="20">
        <f t="shared" si="231"/>
        <v>12.699037012317058</v>
      </c>
      <c r="G1622" s="20">
        <f t="shared" si="231"/>
        <v>12.691605795362401</v>
      </c>
      <c r="H1622" s="20">
        <f t="shared" si="231"/>
        <v>12.520271545632372</v>
      </c>
      <c r="I1622" s="10">
        <f t="shared" si="232"/>
        <v>37.910914353311831</v>
      </c>
      <c r="J1622" s="19">
        <f t="shared" si="226"/>
        <v>73.223478642281449</v>
      </c>
      <c r="K1622">
        <f t="shared" si="229"/>
        <v>73.223478642281449</v>
      </c>
      <c r="L1622" s="5">
        <f t="shared" si="233"/>
        <v>0</v>
      </c>
      <c r="O1622" s="12"/>
    </row>
    <row r="1623" spans="2:15" x14ac:dyDescent="0.2">
      <c r="B1623">
        <f t="shared" si="225"/>
        <v>1.9264616883115293</v>
      </c>
      <c r="C1623" s="18">
        <f t="shared" si="230"/>
        <v>0.6426940474354913</v>
      </c>
      <c r="D1623" s="2">
        <f t="shared" si="227"/>
        <v>1.2381254596903466</v>
      </c>
      <c r="E1623" s="18">
        <f t="shared" si="228"/>
        <v>25.399528027289804</v>
      </c>
      <c r="F1623" s="20">
        <f t="shared" si="231"/>
        <v>12.699764013644904</v>
      </c>
      <c r="G1623" s="20">
        <f t="shared" si="231"/>
        <v>12.692338203807791</v>
      </c>
      <c r="H1623" s="20">
        <f t="shared" si="231"/>
        <v>12.521160124494612</v>
      </c>
      <c r="I1623" s="10">
        <f t="shared" si="232"/>
        <v>37.913262341947309</v>
      </c>
      <c r="J1623" s="19">
        <f t="shared" si="226"/>
        <v>73.038447380665744</v>
      </c>
      <c r="K1623">
        <f t="shared" si="229"/>
        <v>73.038447380665744</v>
      </c>
      <c r="L1623" s="5">
        <f t="shared" si="233"/>
        <v>0</v>
      </c>
      <c r="O1623" s="12"/>
    </row>
    <row r="1624" spans="2:15" x14ac:dyDescent="0.2">
      <c r="B1624">
        <f t="shared" si="225"/>
        <v>1.9214616883115294</v>
      </c>
      <c r="C1624" s="18">
        <f t="shared" si="230"/>
        <v>0.64271038722662677</v>
      </c>
      <c r="D1624" s="2">
        <f t="shared" si="227"/>
        <v>1.2349433857358312</v>
      </c>
      <c r="E1624" s="18">
        <f t="shared" si="228"/>
        <v>25.400981618935226</v>
      </c>
      <c r="F1624" s="20">
        <f t="shared" si="231"/>
        <v>12.700490809467613</v>
      </c>
      <c r="G1624" s="20">
        <f t="shared" si="231"/>
        <v>12.693070398831793</v>
      </c>
      <c r="H1624" s="20">
        <f t="shared" si="231"/>
        <v>12.522048194666253</v>
      </c>
      <c r="I1624" s="10">
        <f t="shared" si="232"/>
        <v>37.915609402965657</v>
      </c>
      <c r="J1624" s="19">
        <f t="shared" si="226"/>
        <v>72.853390856782895</v>
      </c>
      <c r="K1624">
        <f t="shared" si="229"/>
        <v>72.853390856782895</v>
      </c>
      <c r="L1624" s="5">
        <f t="shared" si="233"/>
        <v>0</v>
      </c>
      <c r="O1624" s="12"/>
    </row>
    <row r="1625" spans="2:15" x14ac:dyDescent="0.2">
      <c r="B1625">
        <f t="shared" si="225"/>
        <v>1.9164616883115295</v>
      </c>
      <c r="C1625" s="18">
        <f t="shared" si="230"/>
        <v>0.64272671675541226</v>
      </c>
      <c r="D1625" s="2">
        <f t="shared" si="227"/>
        <v>1.2317611287160035</v>
      </c>
      <c r="E1625" s="18">
        <f t="shared" si="228"/>
        <v>25.402434800086645</v>
      </c>
      <c r="F1625" s="20">
        <f t="shared" si="231"/>
        <v>12.701217400043324</v>
      </c>
      <c r="G1625" s="20">
        <f t="shared" si="231"/>
        <v>12.69380238071003</v>
      </c>
      <c r="H1625" s="20">
        <f t="shared" si="231"/>
        <v>12.522935757288923</v>
      </c>
      <c r="I1625" s="10">
        <f t="shared" si="232"/>
        <v>37.917955538042278</v>
      </c>
      <c r="J1625" s="19">
        <f t="shared" si="226"/>
        <v>72.668309087758018</v>
      </c>
      <c r="K1625">
        <f t="shared" si="229"/>
        <v>72.668309087758018</v>
      </c>
      <c r="L1625" s="5">
        <f t="shared" si="233"/>
        <v>0</v>
      </c>
      <c r="O1625" s="12"/>
    </row>
    <row r="1626" spans="2:15" x14ac:dyDescent="0.2">
      <c r="B1626">
        <f t="shared" si="225"/>
        <v>1.9114616883115296</v>
      </c>
      <c r="C1626" s="18">
        <f t="shared" si="230"/>
        <v>0.64274303603473049</v>
      </c>
      <c r="D1626" s="2">
        <f t="shared" si="227"/>
        <v>1.2285786888094243</v>
      </c>
      <c r="E1626" s="18">
        <f t="shared" si="228"/>
        <v>25.403887571259375</v>
      </c>
      <c r="F1626" s="20">
        <f t="shared" si="231"/>
        <v>12.701943785629688</v>
      </c>
      <c r="G1626" s="20">
        <f t="shared" si="231"/>
        <v>12.69453414971759</v>
      </c>
      <c r="H1626" s="20">
        <f t="shared" si="231"/>
        <v>12.523822813500225</v>
      </c>
      <c r="I1626" s="10">
        <f t="shared" si="232"/>
        <v>37.920300748847502</v>
      </c>
      <c r="J1626" s="19">
        <f t="shared" si="226"/>
        <v>72.483202090673004</v>
      </c>
      <c r="K1626">
        <f t="shared" si="229"/>
        <v>72.483202090673004</v>
      </c>
      <c r="L1626" s="5">
        <f t="shared" si="233"/>
        <v>0</v>
      </c>
      <c r="O1626" s="12"/>
    </row>
    <row r="1627" spans="2:15" x14ac:dyDescent="0.2">
      <c r="B1627">
        <f t="shared" si="225"/>
        <v>1.9064616883115297</v>
      </c>
      <c r="C1627" s="18">
        <f t="shared" si="230"/>
        <v>0.6427593450774397</v>
      </c>
      <c r="D1627" s="2">
        <f t="shared" si="227"/>
        <v>1.2253960661943488</v>
      </c>
      <c r="E1627" s="18">
        <f t="shared" si="228"/>
        <v>25.405339932967745</v>
      </c>
      <c r="F1627" s="20">
        <f t="shared" si="231"/>
        <v>12.702669966483874</v>
      </c>
      <c r="G1627" s="20">
        <f t="shared" si="231"/>
        <v>12.695265706129026</v>
      </c>
      <c r="H1627" s="20">
        <f t="shared" si="231"/>
        <v>12.524709364433752</v>
      </c>
      <c r="I1627" s="10">
        <f t="shared" si="232"/>
        <v>37.922645037046657</v>
      </c>
      <c r="J1627" s="19">
        <f t="shared" si="226"/>
        <v>72.298069882566821</v>
      </c>
      <c r="K1627">
        <f t="shared" si="229"/>
        <v>72.298069882566821</v>
      </c>
      <c r="L1627" s="5">
        <f t="shared" si="233"/>
        <v>0</v>
      </c>
      <c r="O1627" s="12"/>
    </row>
    <row r="1628" spans="2:15" x14ac:dyDescent="0.2">
      <c r="B1628">
        <f t="shared" si="225"/>
        <v>1.9014616883115298</v>
      </c>
      <c r="C1628" s="18">
        <f t="shared" si="230"/>
        <v>0.64277564389637432</v>
      </c>
      <c r="D1628" s="2">
        <f t="shared" si="227"/>
        <v>1.2222132610487306</v>
      </c>
      <c r="E1628" s="18">
        <f t="shared" si="228"/>
        <v>25.406791885725127</v>
      </c>
      <c r="F1628" s="20">
        <f t="shared" si="231"/>
        <v>12.703395942862564</v>
      </c>
      <c r="G1628" s="20">
        <f t="shared" si="231"/>
        <v>12.695997050218356</v>
      </c>
      <c r="H1628" s="20">
        <f t="shared" si="231"/>
        <v>12.525595411219102</v>
      </c>
      <c r="I1628" s="10">
        <f t="shared" si="232"/>
        <v>37.924988404300024</v>
      </c>
      <c r="J1628" s="19">
        <f t="shared" si="226"/>
        <v>72.112912480435511</v>
      </c>
      <c r="K1628">
        <f t="shared" si="229"/>
        <v>72.112912480435511</v>
      </c>
      <c r="L1628" s="5">
        <f t="shared" si="233"/>
        <v>0</v>
      </c>
      <c r="O1628" s="12"/>
    </row>
    <row r="1629" spans="2:15" x14ac:dyDescent="0.2">
      <c r="B1629">
        <f t="shared" si="225"/>
        <v>1.8964616883115299</v>
      </c>
      <c r="C1629" s="18">
        <f t="shared" si="230"/>
        <v>0.64279193250434419</v>
      </c>
      <c r="D1629" s="2">
        <f t="shared" si="227"/>
        <v>1.2190302735502196</v>
      </c>
      <c r="E1629" s="18">
        <f t="shared" si="228"/>
        <v>25.408243430043921</v>
      </c>
      <c r="F1629" s="20">
        <f t="shared" si="231"/>
        <v>12.704121715021962</v>
      </c>
      <c r="G1629" s="20">
        <f t="shared" si="231"/>
        <v>12.696728182259063</v>
      </c>
      <c r="H1629" s="20">
        <f t="shared" si="231"/>
        <v>12.52648095498192</v>
      </c>
      <c r="I1629" s="10">
        <f t="shared" si="232"/>
        <v>37.927330852262948</v>
      </c>
      <c r="J1629" s="19">
        <f t="shared" si="226"/>
        <v>71.927729901232567</v>
      </c>
      <c r="K1629">
        <f t="shared" si="229"/>
        <v>71.927729901232567</v>
      </c>
      <c r="L1629" s="5">
        <f t="shared" si="233"/>
        <v>0</v>
      </c>
      <c r="O1629" s="12"/>
    </row>
    <row r="1630" spans="2:15" x14ac:dyDescent="0.2">
      <c r="B1630">
        <f t="shared" si="225"/>
        <v>1.8914616883115301</v>
      </c>
      <c r="C1630" s="18">
        <f t="shared" si="230"/>
        <v>0.64280821091413554</v>
      </c>
      <c r="D1630" s="2">
        <f t="shared" si="227"/>
        <v>1.2158471038761649</v>
      </c>
      <c r="E1630" s="18">
        <f t="shared" si="228"/>
        <v>25.409694566435576</v>
      </c>
      <c r="F1630" s="20">
        <f t="shared" si="231"/>
        <v>12.704847283217788</v>
      </c>
      <c r="G1630" s="20">
        <f t="shared" si="231"/>
        <v>12.6974591025241</v>
      </c>
      <c r="H1630" s="20">
        <f t="shared" si="231"/>
        <v>12.527365996843884</v>
      </c>
      <c r="I1630" s="10">
        <f t="shared" si="232"/>
        <v>37.929672382585771</v>
      </c>
      <c r="J1630" s="19">
        <f t="shared" si="226"/>
        <v>71.742522161868891</v>
      </c>
      <c r="K1630">
        <f t="shared" si="229"/>
        <v>71.742522161868891</v>
      </c>
      <c r="L1630" s="5">
        <f t="shared" si="233"/>
        <v>0</v>
      </c>
      <c r="O1630" s="12"/>
    </row>
    <row r="1631" spans="2:15" x14ac:dyDescent="0.2">
      <c r="B1631">
        <f t="shared" si="225"/>
        <v>1.8864616883115302</v>
      </c>
      <c r="C1631" s="18">
        <f t="shared" si="230"/>
        <v>0.64282447913851015</v>
      </c>
      <c r="D1631" s="2">
        <f t="shared" si="227"/>
        <v>1.2126637522036139</v>
      </c>
      <c r="E1631" s="18">
        <f t="shared" si="228"/>
        <v>25.411145295410563</v>
      </c>
      <c r="F1631" s="20">
        <f t="shared" si="231"/>
        <v>12.705572647705281</v>
      </c>
      <c r="G1631" s="20">
        <f t="shared" si="231"/>
        <v>12.698189811285884</v>
      </c>
      <c r="H1631" s="20">
        <f t="shared" si="231"/>
        <v>12.528250537922755</v>
      </c>
      <c r="I1631" s="10">
        <f t="shared" si="232"/>
        <v>37.932012996913926</v>
      </c>
      <c r="J1631" s="19">
        <f t="shared" si="226"/>
        <v>71.557289279213151</v>
      </c>
      <c r="K1631">
        <f t="shared" si="229"/>
        <v>71.557289279213151</v>
      </c>
      <c r="L1631" s="5">
        <f t="shared" si="233"/>
        <v>0</v>
      </c>
      <c r="O1631" s="12"/>
    </row>
    <row r="1632" spans="2:15" x14ac:dyDescent="0.2">
      <c r="B1632">
        <f t="shared" si="225"/>
        <v>1.8814616883115303</v>
      </c>
      <c r="C1632" s="18">
        <f t="shared" si="230"/>
        <v>0.6428407371902064</v>
      </c>
      <c r="D1632" s="2">
        <f t="shared" si="227"/>
        <v>1.2094802187093145</v>
      </c>
      <c r="E1632" s="18">
        <f t="shared" si="228"/>
        <v>25.412595617478413</v>
      </c>
      <c r="F1632" s="20">
        <f t="shared" si="231"/>
        <v>12.706297808739205</v>
      </c>
      <c r="G1632" s="20">
        <f t="shared" si="231"/>
        <v>12.698920308816307</v>
      </c>
      <c r="H1632" s="20">
        <f t="shared" si="231"/>
        <v>12.52913457933237</v>
      </c>
      <c r="I1632" s="10">
        <f t="shared" si="232"/>
        <v>37.934352696887885</v>
      </c>
      <c r="J1632" s="19">
        <f t="shared" si="226"/>
        <v>71.372031270091725</v>
      </c>
      <c r="K1632">
        <f t="shared" si="229"/>
        <v>71.372031270091725</v>
      </c>
      <c r="L1632" s="5">
        <f t="shared" si="233"/>
        <v>0</v>
      </c>
      <c r="O1632" s="12"/>
    </row>
    <row r="1633" spans="2:15" x14ac:dyDescent="0.2">
      <c r="B1633">
        <f t="shared" si="225"/>
        <v>1.8764616883115304</v>
      </c>
      <c r="C1633" s="18">
        <f t="shared" si="230"/>
        <v>0.64285698508193823</v>
      </c>
      <c r="D1633" s="2">
        <f t="shared" si="227"/>
        <v>1.2062965035697142</v>
      </c>
      <c r="E1633" s="18">
        <f t="shared" si="228"/>
        <v>25.414045533147682</v>
      </c>
      <c r="F1633" s="20">
        <f t="shared" si="231"/>
        <v>12.707022766573841</v>
      </c>
      <c r="G1633" s="20">
        <f t="shared" si="231"/>
        <v>12.699650595386736</v>
      </c>
      <c r="H1633" s="20">
        <f t="shared" si="231"/>
        <v>12.530018122182684</v>
      </c>
      <c r="I1633" s="10">
        <f t="shared" si="232"/>
        <v>37.93669148414326</v>
      </c>
      <c r="J1633" s="19">
        <f t="shared" si="226"/>
        <v>71.186748151289123</v>
      </c>
      <c r="K1633">
        <f t="shared" si="229"/>
        <v>71.186748151289123</v>
      </c>
      <c r="L1633" s="5">
        <f t="shared" si="233"/>
        <v>0</v>
      </c>
      <c r="O1633" s="12"/>
    </row>
    <row r="1634" spans="2:15" x14ac:dyDescent="0.2">
      <c r="B1634">
        <f t="shared" si="225"/>
        <v>1.8714616883115305</v>
      </c>
      <c r="C1634" s="18">
        <f t="shared" si="230"/>
        <v>0.64287322282639614</v>
      </c>
      <c r="D1634" s="2">
        <f t="shared" si="227"/>
        <v>1.2031126069609621</v>
      </c>
      <c r="E1634" s="18">
        <f t="shared" si="228"/>
        <v>25.415495042926</v>
      </c>
      <c r="F1634" s="20">
        <f t="shared" si="231"/>
        <v>12.707747521462998</v>
      </c>
      <c r="G1634" s="20">
        <f t="shared" si="231"/>
        <v>12.700380671268002</v>
      </c>
      <c r="H1634" s="20">
        <f t="shared" si="231"/>
        <v>12.530901167579767</v>
      </c>
      <c r="I1634" s="10">
        <f t="shared" si="232"/>
        <v>37.939029360310769</v>
      </c>
      <c r="J1634" s="19">
        <f t="shared" si="226"/>
        <v>71.001439939547922</v>
      </c>
      <c r="K1634">
        <f t="shared" si="229"/>
        <v>71.001439939547922</v>
      </c>
      <c r="L1634" s="5">
        <f t="shared" si="233"/>
        <v>0</v>
      </c>
      <c r="O1634" s="12"/>
    </row>
    <row r="1635" spans="2:15" x14ac:dyDescent="0.2">
      <c r="B1635">
        <f t="shared" si="225"/>
        <v>1.8664616883115306</v>
      </c>
      <c r="C1635" s="18">
        <f t="shared" si="230"/>
        <v>0.64288945043624668</v>
      </c>
      <c r="D1635" s="2">
        <f t="shared" si="227"/>
        <v>1.199928529058909</v>
      </c>
      <c r="E1635" s="18">
        <f t="shared" si="228"/>
        <v>25.416944147320024</v>
      </c>
      <c r="F1635" s="20">
        <f t="shared" si="231"/>
        <v>12.708472073660014</v>
      </c>
      <c r="G1635" s="20">
        <f t="shared" si="231"/>
        <v>12.701110536730422</v>
      </c>
      <c r="H1635" s="20">
        <f t="shared" si="231"/>
        <v>12.531783716625844</v>
      </c>
      <c r="I1635" s="10">
        <f t="shared" si="232"/>
        <v>37.941366327016283</v>
      </c>
      <c r="J1635" s="19">
        <f t="shared" si="226"/>
        <v>70.816106651569072</v>
      </c>
      <c r="K1635">
        <f t="shared" si="229"/>
        <v>70.816106651569072</v>
      </c>
      <c r="L1635" s="5">
        <f t="shared" si="233"/>
        <v>0</v>
      </c>
      <c r="O1635" s="12"/>
    </row>
    <row r="1636" spans="2:15" x14ac:dyDescent="0.2">
      <c r="B1636">
        <f t="shared" si="225"/>
        <v>1.8614616883115307</v>
      </c>
      <c r="C1636" s="18">
        <f t="shared" si="230"/>
        <v>0.64290566792413284</v>
      </c>
      <c r="D1636" s="2">
        <f t="shared" si="227"/>
        <v>1.1967442700391087</v>
      </c>
      <c r="E1636" s="18">
        <f t="shared" si="228"/>
        <v>25.41839284683547</v>
      </c>
      <c r="F1636" s="20">
        <f t="shared" si="231"/>
        <v>12.709196423417735</v>
      </c>
      <c r="G1636" s="20">
        <f t="shared" si="231"/>
        <v>12.701840192043774</v>
      </c>
      <c r="H1636" s="20">
        <f t="shared" si="231"/>
        <v>12.532665770419291</v>
      </c>
      <c r="I1636" s="10">
        <f t="shared" si="232"/>
        <v>37.943702385880798</v>
      </c>
      <c r="J1636" s="19">
        <f t="shared" si="226"/>
        <v>70.630748304011931</v>
      </c>
      <c r="K1636">
        <f t="shared" si="229"/>
        <v>70.630748304011931</v>
      </c>
      <c r="L1636" s="5">
        <f t="shared" si="233"/>
        <v>0</v>
      </c>
      <c r="O1636" s="12"/>
    </row>
    <row r="1637" spans="2:15" x14ac:dyDescent="0.2">
      <c r="B1637">
        <f t="shared" si="225"/>
        <v>1.8564616883115308</v>
      </c>
      <c r="C1637" s="18">
        <f t="shared" si="230"/>
        <v>0.64292187530267386</v>
      </c>
      <c r="D1637" s="2">
        <f t="shared" si="227"/>
        <v>1.1935598300768173</v>
      </c>
      <c r="E1637" s="18">
        <f t="shared" si="228"/>
        <v>25.419841141977109</v>
      </c>
      <c r="F1637" s="20">
        <f t="shared" si="231"/>
        <v>12.709920570988556</v>
      </c>
      <c r="G1637" s="20">
        <f t="shared" si="231"/>
        <v>12.702569637477328</v>
      </c>
      <c r="H1637" s="20">
        <f t="shared" si="231"/>
        <v>12.533547330054674</v>
      </c>
      <c r="I1637" s="10">
        <f t="shared" si="232"/>
        <v>37.946037538520557</v>
      </c>
      <c r="J1637" s="19">
        <f t="shared" si="226"/>
        <v>70.445364913494601</v>
      </c>
      <c r="K1637">
        <f t="shared" si="229"/>
        <v>70.445364913494601</v>
      </c>
      <c r="L1637" s="5">
        <f t="shared" si="233"/>
        <v>0</v>
      </c>
      <c r="O1637" s="12"/>
    </row>
    <row r="1638" spans="2:15" x14ac:dyDescent="0.2">
      <c r="B1638">
        <f t="shared" ref="B1638:B1701" si="234">B1637-$C$16</f>
        <v>1.8514616883115309</v>
      </c>
      <c r="C1638" s="18">
        <f t="shared" si="230"/>
        <v>0.64293807258446545</v>
      </c>
      <c r="D1638" s="2">
        <f t="shared" si="227"/>
        <v>1.1903752093469959</v>
      </c>
      <c r="E1638" s="18">
        <f t="shared" si="228"/>
        <v>25.421289033248776</v>
      </c>
      <c r="F1638" s="20">
        <f t="shared" si="231"/>
        <v>12.710644516624386</v>
      </c>
      <c r="G1638" s="20">
        <f t="shared" si="231"/>
        <v>12.703298873299827</v>
      </c>
      <c r="H1638" s="20">
        <f t="shared" si="231"/>
        <v>12.534428396622747</v>
      </c>
      <c r="I1638" s="10">
        <f t="shared" si="232"/>
        <v>37.948371786546957</v>
      </c>
      <c r="J1638" s="19">
        <f t="shared" si="226"/>
        <v>70.259956496593901</v>
      </c>
      <c r="K1638">
        <f t="shared" si="229"/>
        <v>70.259956496593901</v>
      </c>
      <c r="L1638" s="5">
        <f t="shared" si="233"/>
        <v>0</v>
      </c>
      <c r="O1638" s="12"/>
    </row>
    <row r="1639" spans="2:15" x14ac:dyDescent="0.2">
      <c r="B1639">
        <f t="shared" si="234"/>
        <v>1.846461688311531</v>
      </c>
      <c r="C1639" s="18">
        <f t="shared" si="230"/>
        <v>0.64295425978207965</v>
      </c>
      <c r="D1639" s="2">
        <f t="shared" si="227"/>
        <v>1.1871904080243094</v>
      </c>
      <c r="E1639" s="18">
        <f t="shared" si="228"/>
        <v>25.42273652115334</v>
      </c>
      <c r="F1639" s="20">
        <f t="shared" si="231"/>
        <v>12.711368260576672</v>
      </c>
      <c r="G1639" s="20">
        <f t="shared" si="231"/>
        <v>12.704027899779494</v>
      </c>
      <c r="H1639" s="20">
        <f t="shared" si="231"/>
        <v>12.535308971210497</v>
      </c>
      <c r="I1639" s="10">
        <f t="shared" si="232"/>
        <v>37.950705131566664</v>
      </c>
      <c r="J1639" s="19">
        <f t="shared" si="226"/>
        <v>70.074523069845668</v>
      </c>
      <c r="K1639">
        <f t="shared" si="229"/>
        <v>70.074523069845668</v>
      </c>
      <c r="L1639" s="5">
        <f t="shared" si="233"/>
        <v>0</v>
      </c>
      <c r="O1639" s="12"/>
    </row>
    <row r="1640" spans="2:15" x14ac:dyDescent="0.2">
      <c r="B1640">
        <f t="shared" si="234"/>
        <v>1.8414616883115311</v>
      </c>
      <c r="C1640" s="18">
        <f t="shared" si="230"/>
        <v>0.64297043690806532</v>
      </c>
      <c r="D1640" s="2">
        <f t="shared" si="227"/>
        <v>1.1840054262831288</v>
      </c>
      <c r="E1640" s="18">
        <f t="shared" si="228"/>
        <v>25.424183606192766</v>
      </c>
      <c r="F1640" s="20">
        <f t="shared" si="231"/>
        <v>12.712091803096385</v>
      </c>
      <c r="G1640" s="20">
        <f t="shared" si="231"/>
        <v>12.704756717184031</v>
      </c>
      <c r="H1640" s="20">
        <f t="shared" si="231"/>
        <v>12.536189054901129</v>
      </c>
      <c r="I1640" s="10">
        <f t="shared" si="232"/>
        <v>37.953037575181547</v>
      </c>
      <c r="J1640" s="19">
        <f t="shared" si="226"/>
        <v>69.889064649744796</v>
      </c>
      <c r="K1640">
        <f t="shared" si="229"/>
        <v>69.889064649744796</v>
      </c>
      <c r="L1640" s="5">
        <f t="shared" si="233"/>
        <v>0</v>
      </c>
      <c r="O1640" s="12"/>
    </row>
    <row r="1641" spans="2:15" x14ac:dyDescent="0.2">
      <c r="B1641">
        <f t="shared" si="234"/>
        <v>1.8364616883115312</v>
      </c>
      <c r="C1641" s="18">
        <f t="shared" si="230"/>
        <v>0.64298660397494778</v>
      </c>
      <c r="D1641" s="2">
        <f t="shared" si="227"/>
        <v>1.1808202642975305</v>
      </c>
      <c r="E1641" s="18">
        <f t="shared" si="228"/>
        <v>25.425630288868067</v>
      </c>
      <c r="F1641" s="20">
        <f t="shared" si="231"/>
        <v>12.712815144434032</v>
      </c>
      <c r="G1641" s="20">
        <f t="shared" si="231"/>
        <v>12.705485325780629</v>
      </c>
      <c r="H1641" s="20">
        <f t="shared" si="231"/>
        <v>12.537068648774113</v>
      </c>
      <c r="I1641" s="10">
        <f t="shared" si="232"/>
        <v>37.95536911898877</v>
      </c>
      <c r="J1641" s="19">
        <f t="shared" si="226"/>
        <v>69.703581252745465</v>
      </c>
      <c r="K1641">
        <f t="shared" si="229"/>
        <v>69.703581252745465</v>
      </c>
      <c r="L1641" s="5">
        <f t="shared" si="233"/>
        <v>0</v>
      </c>
      <c r="O1641" s="12"/>
    </row>
    <row r="1642" spans="2:15" x14ac:dyDescent="0.2">
      <c r="B1642">
        <f t="shared" si="234"/>
        <v>1.8314616883115313</v>
      </c>
      <c r="C1642" s="18">
        <f t="shared" si="230"/>
        <v>0.64300276099522879</v>
      </c>
      <c r="D1642" s="2">
        <f t="shared" si="227"/>
        <v>1.1776349222412978</v>
      </c>
      <c r="E1642" s="18">
        <f t="shared" si="228"/>
        <v>25.427076569679308</v>
      </c>
      <c r="F1642" s="20">
        <f t="shared" si="231"/>
        <v>12.713538284839652</v>
      </c>
      <c r="G1642" s="20">
        <f t="shared" si="231"/>
        <v>12.706213725835958</v>
      </c>
      <c r="H1642" s="20">
        <f t="shared" si="231"/>
        <v>12.537947753905179</v>
      </c>
      <c r="I1642" s="10">
        <f t="shared" si="232"/>
        <v>37.957699764580788</v>
      </c>
      <c r="J1642" s="19">
        <f t="shared" si="226"/>
        <v>69.518072895261341</v>
      </c>
      <c r="K1642">
        <f t="shared" si="229"/>
        <v>69.518072895261341</v>
      </c>
      <c r="L1642" s="5">
        <f t="shared" si="233"/>
        <v>0</v>
      </c>
      <c r="O1642" s="12"/>
    </row>
    <row r="1643" spans="2:15" x14ac:dyDescent="0.2">
      <c r="B1643">
        <f t="shared" si="234"/>
        <v>1.8264616883115314</v>
      </c>
      <c r="C1643" s="18">
        <f t="shared" si="230"/>
        <v>0.64301890798138694</v>
      </c>
      <c r="D1643" s="2">
        <f t="shared" si="227"/>
        <v>1.1744494002879213</v>
      </c>
      <c r="E1643" s="18">
        <f t="shared" si="228"/>
        <v>25.428522449125634</v>
      </c>
      <c r="F1643" s="20">
        <f t="shared" si="231"/>
        <v>12.714261224562817</v>
      </c>
      <c r="G1643" s="20">
        <f t="shared" si="231"/>
        <v>12.706941917616176</v>
      </c>
      <c r="H1643" s="20">
        <f t="shared" si="231"/>
        <v>12.538826371366353</v>
      </c>
      <c r="I1643" s="10">
        <f t="shared" si="232"/>
        <v>37.960029513545344</v>
      </c>
      <c r="J1643" s="19">
        <f t="shared" si="226"/>
        <v>69.332539593665587</v>
      </c>
      <c r="K1643">
        <f t="shared" si="229"/>
        <v>69.332539593665587</v>
      </c>
      <c r="L1643" s="5">
        <f t="shared" si="233"/>
        <v>0</v>
      </c>
      <c r="O1643" s="12"/>
    </row>
    <row r="1644" spans="2:15" x14ac:dyDescent="0.2">
      <c r="B1644">
        <f t="shared" si="234"/>
        <v>1.8214616883115315</v>
      </c>
      <c r="C1644" s="18">
        <f t="shared" si="230"/>
        <v>0.64303504494587793</v>
      </c>
      <c r="D1644" s="2">
        <f t="shared" si="227"/>
        <v>1.1712636986106004</v>
      </c>
      <c r="E1644" s="18">
        <f t="shared" si="228"/>
        <v>25.42996792770527</v>
      </c>
      <c r="F1644" s="20">
        <f t="shared" si="231"/>
        <v>12.714983963852637</v>
      </c>
      <c r="G1644" s="20">
        <f t="shared" si="231"/>
        <v>12.707669901386927</v>
      </c>
      <c r="H1644" s="20">
        <f t="shared" si="231"/>
        <v>12.539704502225966</v>
      </c>
      <c r="I1644" s="10">
        <f t="shared" si="232"/>
        <v>37.962358367465526</v>
      </c>
      <c r="J1644" s="19">
        <f t="shared" si="226"/>
        <v>69.14698136429115</v>
      </c>
      <c r="K1644">
        <f t="shared" si="229"/>
        <v>69.14698136429115</v>
      </c>
      <c r="L1644" s="5">
        <f t="shared" si="233"/>
        <v>0</v>
      </c>
      <c r="O1644" s="12"/>
    </row>
    <row r="1645" spans="2:15" x14ac:dyDescent="0.2">
      <c r="B1645">
        <f t="shared" si="234"/>
        <v>1.8164616883115317</v>
      </c>
      <c r="C1645" s="18">
        <f t="shared" si="230"/>
        <v>0.6430511719011337</v>
      </c>
      <c r="D1645" s="2">
        <f t="shared" si="227"/>
        <v>1.1680778173822424</v>
      </c>
      <c r="E1645" s="18">
        <f t="shared" si="228"/>
        <v>25.431413005915502</v>
      </c>
      <c r="F1645" s="20">
        <f t="shared" si="231"/>
        <v>12.715706502957751</v>
      </c>
      <c r="G1645" s="20">
        <f t="shared" si="231"/>
        <v>12.708397677413339</v>
      </c>
      <c r="H1645" s="20">
        <f t="shared" si="231"/>
        <v>12.540582147548667</v>
      </c>
      <c r="I1645" s="10">
        <f t="shared" si="232"/>
        <v>37.964686327919758</v>
      </c>
      <c r="J1645" s="19">
        <f t="shared" si="226"/>
        <v>68.961398223430848</v>
      </c>
      <c r="K1645">
        <f t="shared" si="229"/>
        <v>68.961398223430848</v>
      </c>
      <c r="L1645" s="5">
        <f t="shared" si="233"/>
        <v>0</v>
      </c>
      <c r="O1645" s="12"/>
    </row>
    <row r="1646" spans="2:15" x14ac:dyDescent="0.2">
      <c r="B1646">
        <f t="shared" si="234"/>
        <v>1.8114616883115318</v>
      </c>
      <c r="C1646" s="18">
        <f t="shared" si="230"/>
        <v>0.64306728885956344</v>
      </c>
      <c r="D1646" s="2">
        <f t="shared" si="227"/>
        <v>1.1648917567754642</v>
      </c>
      <c r="E1646" s="18">
        <f t="shared" si="228"/>
        <v>25.432857684252692</v>
      </c>
      <c r="F1646" s="20">
        <f t="shared" si="231"/>
        <v>12.716428842126348</v>
      </c>
      <c r="G1646" s="20">
        <f t="shared" si="231"/>
        <v>12.709125245960038</v>
      </c>
      <c r="H1646" s="20">
        <f t="shared" si="231"/>
        <v>12.541459308395448</v>
      </c>
      <c r="I1646" s="10">
        <f t="shared" si="232"/>
        <v>37.967013396481832</v>
      </c>
      <c r="J1646" s="19">
        <f t="shared" si="226"/>
        <v>68.77579018733752</v>
      </c>
      <c r="K1646">
        <f t="shared" si="229"/>
        <v>68.77579018733752</v>
      </c>
      <c r="L1646" s="5">
        <f t="shared" si="233"/>
        <v>0</v>
      </c>
      <c r="O1646" s="12"/>
    </row>
    <row r="1647" spans="2:15" x14ac:dyDescent="0.2">
      <c r="B1647">
        <f t="shared" si="234"/>
        <v>1.8064616883115319</v>
      </c>
      <c r="C1647" s="18">
        <f t="shared" si="230"/>
        <v>0.64308339583355334</v>
      </c>
      <c r="D1647" s="2">
        <f t="shared" si="227"/>
        <v>1.1617055169625938</v>
      </c>
      <c r="E1647" s="18">
        <f t="shared" si="228"/>
        <v>25.434301963212288</v>
      </c>
      <c r="F1647" s="20">
        <f t="shared" si="231"/>
        <v>12.717150981606146</v>
      </c>
      <c r="G1647" s="20">
        <f t="shared" si="231"/>
        <v>12.709852607291138</v>
      </c>
      <c r="H1647" s="20">
        <f t="shared" si="231"/>
        <v>12.54233598582366</v>
      </c>
      <c r="I1647" s="10">
        <f t="shared" si="232"/>
        <v>37.969339574720948</v>
      </c>
      <c r="J1647" s="19">
        <f t="shared" si="226"/>
        <v>68.590157272224261</v>
      </c>
      <c r="K1647">
        <f t="shared" si="229"/>
        <v>68.590157272224261</v>
      </c>
      <c r="L1647" s="5">
        <f t="shared" si="233"/>
        <v>0</v>
      </c>
      <c r="O1647" s="12"/>
    </row>
    <row r="1648" spans="2:15" x14ac:dyDescent="0.2">
      <c r="B1648">
        <f t="shared" si="234"/>
        <v>1.801461688311532</v>
      </c>
      <c r="C1648" s="18">
        <f t="shared" si="230"/>
        <v>0.6430994928354663</v>
      </c>
      <c r="D1648" s="2">
        <f t="shared" si="227"/>
        <v>1.158519098115669</v>
      </c>
      <c r="E1648" s="18">
        <f t="shared" si="228"/>
        <v>25.435745843288807</v>
      </c>
      <c r="F1648" s="20">
        <f t="shared" si="231"/>
        <v>12.717872921644405</v>
      </c>
      <c r="G1648" s="20">
        <f t="shared" si="231"/>
        <v>12.710579761670239</v>
      </c>
      <c r="H1648" s="20">
        <f t="shared" si="231"/>
        <v>12.543212180887028</v>
      </c>
      <c r="I1648" s="10">
        <f t="shared" si="232"/>
        <v>37.971664864201671</v>
      </c>
      <c r="J1648" s="19">
        <f t="shared" si="226"/>
        <v>68.404499494264414</v>
      </c>
      <c r="K1648">
        <f t="shared" si="229"/>
        <v>68.404499494264414</v>
      </c>
      <c r="L1648" s="5">
        <f t="shared" si="233"/>
        <v>0</v>
      </c>
      <c r="O1648" s="12"/>
    </row>
    <row r="1649" spans="2:15" x14ac:dyDescent="0.2">
      <c r="B1649">
        <f t="shared" si="234"/>
        <v>1.7964616883115321</v>
      </c>
      <c r="C1649" s="18">
        <f t="shared" si="230"/>
        <v>0.64311557987764245</v>
      </c>
      <c r="D1649" s="2">
        <f t="shared" si="227"/>
        <v>1.1553325004064394</v>
      </c>
      <c r="E1649" s="18">
        <f t="shared" si="228"/>
        <v>25.437189324975851</v>
      </c>
      <c r="F1649" s="20">
        <f t="shared" si="231"/>
        <v>12.718594662487927</v>
      </c>
      <c r="G1649" s="20">
        <f t="shared" si="231"/>
        <v>12.711306709360441</v>
      </c>
      <c r="H1649" s="20">
        <f t="shared" si="231"/>
        <v>12.544087894635668</v>
      </c>
      <c r="I1649" s="10">
        <f t="shared" si="232"/>
        <v>37.973989266484033</v>
      </c>
      <c r="J1649" s="19">
        <f t="shared" si="226"/>
        <v>68.218816869591905</v>
      </c>
      <c r="K1649">
        <f t="shared" si="229"/>
        <v>68.218816869591905</v>
      </c>
      <c r="L1649" s="5">
        <f t="shared" si="233"/>
        <v>0</v>
      </c>
      <c r="O1649" s="12"/>
    </row>
    <row r="1650" spans="2:15" x14ac:dyDescent="0.2">
      <c r="B1650">
        <f t="shared" si="234"/>
        <v>1.7914616883115322</v>
      </c>
      <c r="C1650" s="18">
        <f t="shared" si="230"/>
        <v>0.64313165697239905</v>
      </c>
      <c r="D1650" s="2">
        <f t="shared" si="227"/>
        <v>1.1521457240063673</v>
      </c>
      <c r="E1650" s="18">
        <f t="shared" si="228"/>
        <v>25.438632408766114</v>
      </c>
      <c r="F1650" s="20">
        <f t="shared" si="231"/>
        <v>12.719316204383059</v>
      </c>
      <c r="G1650" s="20">
        <f t="shared" si="231"/>
        <v>12.712033450624338</v>
      </c>
      <c r="H1650" s="20">
        <f t="shared" si="231"/>
        <v>12.544963128116104</v>
      </c>
      <c r="I1650" s="10">
        <f t="shared" si="232"/>
        <v>37.976312783123497</v>
      </c>
      <c r="J1650" s="19">
        <f t="shared" si="226"/>
        <v>68.033109414301236</v>
      </c>
      <c r="K1650">
        <f t="shared" si="229"/>
        <v>68.033109414301236</v>
      </c>
      <c r="L1650" s="5">
        <f t="shared" si="233"/>
        <v>0</v>
      </c>
      <c r="O1650" s="12"/>
    </row>
    <row r="1651" spans="2:15" x14ac:dyDescent="0.2">
      <c r="B1651">
        <f t="shared" si="234"/>
        <v>1.7864616883115323</v>
      </c>
      <c r="C1651" s="18">
        <f t="shared" si="230"/>
        <v>0.64314772413203036</v>
      </c>
      <c r="D1651" s="2">
        <f t="shared" si="227"/>
        <v>1.1489587690866265</v>
      </c>
      <c r="E1651" s="18">
        <f t="shared" si="228"/>
        <v>25.440075095151368</v>
      </c>
      <c r="F1651" s="20">
        <f t="shared" si="231"/>
        <v>12.720037547575684</v>
      </c>
      <c r="G1651" s="20">
        <f t="shared" si="231"/>
        <v>12.712759985724016</v>
      </c>
      <c r="H1651" s="20">
        <f t="shared" si="231"/>
        <v>12.545837882371282</v>
      </c>
      <c r="I1651" s="10">
        <f t="shared" si="232"/>
        <v>37.978635415670979</v>
      </c>
      <c r="J1651" s="19">
        <f t="shared" si="226"/>
        <v>67.847377144447734</v>
      </c>
      <c r="K1651">
        <f t="shared" si="229"/>
        <v>67.847377144447734</v>
      </c>
      <c r="L1651" s="5">
        <f t="shared" si="233"/>
        <v>0</v>
      </c>
      <c r="O1651" s="12"/>
    </row>
    <row r="1652" spans="2:15" x14ac:dyDescent="0.2">
      <c r="B1652">
        <f t="shared" si="234"/>
        <v>1.7814616883115324</v>
      </c>
      <c r="C1652" s="18">
        <f t="shared" si="230"/>
        <v>0.64316378136880803</v>
      </c>
      <c r="D1652" s="2">
        <f t="shared" si="227"/>
        <v>1.145771635818106</v>
      </c>
      <c r="E1652" s="18">
        <f t="shared" si="228"/>
        <v>25.441517384622475</v>
      </c>
      <c r="F1652" s="20">
        <f t="shared" si="231"/>
        <v>12.720758692311239</v>
      </c>
      <c r="G1652" s="20">
        <f t="shared" si="231"/>
        <v>12.713486314921065</v>
      </c>
      <c r="H1652" s="20">
        <f t="shared" si="231"/>
        <v>12.546712158440602</v>
      </c>
      <c r="I1652" s="10">
        <f t="shared" si="232"/>
        <v>37.980957165672905</v>
      </c>
      <c r="J1652" s="19">
        <f t="shared" si="226"/>
        <v>67.66162007604764</v>
      </c>
      <c r="K1652">
        <f t="shared" si="229"/>
        <v>67.66162007604764</v>
      </c>
      <c r="L1652" s="5">
        <f t="shared" si="233"/>
        <v>0</v>
      </c>
      <c r="O1652" s="12"/>
    </row>
    <row r="1653" spans="2:15" x14ac:dyDescent="0.2">
      <c r="B1653">
        <f t="shared" si="234"/>
        <v>1.7764616883115325</v>
      </c>
      <c r="C1653" s="18">
        <f t="shared" si="230"/>
        <v>0.64317982869498103</v>
      </c>
      <c r="D1653" s="2">
        <f t="shared" si="227"/>
        <v>1.1425843243714082</v>
      </c>
      <c r="E1653" s="18">
        <f t="shared" si="228"/>
        <v>25.442959277669395</v>
      </c>
      <c r="F1653" s="20">
        <f t="shared" si="231"/>
        <v>12.721479638834698</v>
      </c>
      <c r="G1653" s="20">
        <f t="shared" si="231"/>
        <v>12.714212438476567</v>
      </c>
      <c r="H1653" s="20">
        <f t="shared" si="231"/>
        <v>12.54758595735991</v>
      </c>
      <c r="I1653" s="10">
        <f t="shared" si="232"/>
        <v>37.983278034671173</v>
      </c>
      <c r="J1653" s="19">
        <f t="shared" si="226"/>
        <v>67.475838225078306</v>
      </c>
      <c r="K1653">
        <f t="shared" si="229"/>
        <v>67.475838225078306</v>
      </c>
      <c r="L1653" s="5">
        <f t="shared" si="233"/>
        <v>0</v>
      </c>
      <c r="O1653" s="12"/>
    </row>
    <row r="1654" spans="2:15" x14ac:dyDescent="0.2">
      <c r="B1654">
        <f t="shared" si="234"/>
        <v>1.7714616883115326</v>
      </c>
      <c r="C1654" s="18">
        <f t="shared" si="230"/>
        <v>0.64319586612277535</v>
      </c>
      <c r="D1654" s="2">
        <f t="shared" si="227"/>
        <v>1.1393968349168502</v>
      </c>
      <c r="E1654" s="18">
        <f t="shared" si="228"/>
        <v>25.444400774781172</v>
      </c>
      <c r="F1654" s="20">
        <f t="shared" si="231"/>
        <v>12.722200387390586</v>
      </c>
      <c r="G1654" s="20">
        <f t="shared" si="231"/>
        <v>12.714938356651109</v>
      </c>
      <c r="H1654" s="20">
        <f t="shared" si="231"/>
        <v>12.548459280161532</v>
      </c>
      <c r="I1654" s="10">
        <f t="shared" si="232"/>
        <v>37.985598024203227</v>
      </c>
      <c r="J1654" s="19">
        <f t="shared" si="226"/>
        <v>67.290031607478269</v>
      </c>
      <c r="K1654">
        <f t="shared" si="229"/>
        <v>67.290031607478269</v>
      </c>
      <c r="L1654" s="5">
        <f t="shared" si="233"/>
        <v>0</v>
      </c>
      <c r="O1654" s="12"/>
    </row>
    <row r="1655" spans="2:15" x14ac:dyDescent="0.2">
      <c r="B1655">
        <f t="shared" si="234"/>
        <v>1.7664616883115327</v>
      </c>
      <c r="C1655" s="18">
        <f t="shared" si="230"/>
        <v>0.64321189366439457</v>
      </c>
      <c r="D1655" s="2">
        <f t="shared" si="227"/>
        <v>1.1362091676244646</v>
      </c>
      <c r="E1655" s="18">
        <f t="shared" si="228"/>
        <v>25.445841876445936</v>
      </c>
      <c r="F1655" s="20">
        <f t="shared" si="231"/>
        <v>12.72292093822297</v>
      </c>
      <c r="G1655" s="20">
        <f t="shared" si="231"/>
        <v>12.715664069704772</v>
      </c>
      <c r="H1655" s="20">
        <f t="shared" si="231"/>
        <v>12.549332127874287</v>
      </c>
      <c r="I1655" s="10">
        <f t="shared" si="232"/>
        <v>37.987917135802029</v>
      </c>
      <c r="J1655" s="19">
        <f t="shared" si="226"/>
        <v>67.10420023914746</v>
      </c>
      <c r="K1655">
        <f t="shared" si="229"/>
        <v>67.10420023914746</v>
      </c>
      <c r="L1655" s="5">
        <f t="shared" si="233"/>
        <v>0</v>
      </c>
      <c r="O1655" s="12"/>
    </row>
    <row r="1656" spans="2:15" x14ac:dyDescent="0.2">
      <c r="B1656">
        <f t="shared" si="234"/>
        <v>1.7614616883115328</v>
      </c>
      <c r="C1656" s="18">
        <f t="shared" si="230"/>
        <v>0.64322791133202006</v>
      </c>
      <c r="D1656" s="2">
        <f t="shared" si="227"/>
        <v>1.1330213226640009</v>
      </c>
      <c r="E1656" s="18">
        <f t="shared" si="228"/>
        <v>25.447282583150958</v>
      </c>
      <c r="F1656" s="20">
        <f t="shared" si="231"/>
        <v>12.723641291575479</v>
      </c>
      <c r="G1656" s="20">
        <f t="shared" si="231"/>
        <v>12.716389577897154</v>
      </c>
      <c r="H1656" s="20">
        <f t="shared" si="231"/>
        <v>12.550204501523503</v>
      </c>
      <c r="I1656" s="10">
        <f t="shared" si="232"/>
        <v>37.990235370996132</v>
      </c>
      <c r="J1656" s="19">
        <f t="shared" si="226"/>
        <v>66.918344135947365</v>
      </c>
      <c r="K1656">
        <f t="shared" si="229"/>
        <v>66.918344135947365</v>
      </c>
      <c r="L1656" s="5">
        <f t="shared" si="233"/>
        <v>0</v>
      </c>
      <c r="O1656" s="12"/>
    </row>
    <row r="1657" spans="2:15" x14ac:dyDescent="0.2">
      <c r="B1657">
        <f t="shared" si="234"/>
        <v>1.7564616883115329</v>
      </c>
      <c r="C1657" s="18">
        <f t="shared" si="230"/>
        <v>0.64324391913781009</v>
      </c>
      <c r="D1657" s="2">
        <f t="shared" si="227"/>
        <v>1.129833300204925</v>
      </c>
      <c r="E1657" s="18">
        <f t="shared" si="228"/>
        <v>25.448722895382559</v>
      </c>
      <c r="F1657" s="20">
        <f t="shared" si="231"/>
        <v>12.724361447691278</v>
      </c>
      <c r="G1657" s="20">
        <f t="shared" si="231"/>
        <v>12.717114881487337</v>
      </c>
      <c r="H1657" s="20">
        <f t="shared" si="231"/>
        <v>12.551076402131024</v>
      </c>
      <c r="I1657" s="10">
        <f t="shared" si="232"/>
        <v>37.992552731309637</v>
      </c>
      <c r="J1657" s="19">
        <f t="shared" si="226"/>
        <v>66.732463313701061</v>
      </c>
      <c r="K1657">
        <f t="shared" si="229"/>
        <v>66.732463313701061</v>
      </c>
      <c r="L1657" s="5">
        <f t="shared" si="233"/>
        <v>0</v>
      </c>
      <c r="O1657" s="12"/>
    </row>
    <row r="1658" spans="2:15" x14ac:dyDescent="0.2">
      <c r="B1658">
        <f t="shared" si="234"/>
        <v>1.751461688311533</v>
      </c>
      <c r="C1658" s="18">
        <f t="shared" si="230"/>
        <v>0.64325991709390073</v>
      </c>
      <c r="D1658" s="2">
        <f t="shared" si="227"/>
        <v>1.1266451004164202</v>
      </c>
      <c r="E1658" s="18">
        <f t="shared" si="228"/>
        <v>25.450162813626186</v>
      </c>
      <c r="F1658" s="20">
        <f t="shared" si="231"/>
        <v>12.725081406813091</v>
      </c>
      <c r="G1658" s="20">
        <f t="shared" si="231"/>
        <v>12.717839980733926</v>
      </c>
      <c r="H1658" s="20">
        <f t="shared" si="231"/>
        <v>12.551947830715244</v>
      </c>
      <c r="I1658" s="10">
        <f t="shared" si="232"/>
        <v>37.994869218262259</v>
      </c>
      <c r="J1658" s="19">
        <f t="shared" si="226"/>
        <v>66.54655778819351</v>
      </c>
      <c r="K1658">
        <f t="shared" si="229"/>
        <v>66.54655778819351</v>
      </c>
      <c r="L1658" s="5">
        <f t="shared" si="233"/>
        <v>0</v>
      </c>
      <c r="O1658" s="12"/>
    </row>
    <row r="1659" spans="2:15" x14ac:dyDescent="0.2">
      <c r="B1659">
        <f t="shared" si="234"/>
        <v>1.7464616883115331</v>
      </c>
      <c r="C1659" s="18">
        <f t="shared" si="230"/>
        <v>0.64327590521240574</v>
      </c>
      <c r="D1659" s="2">
        <f t="shared" si="227"/>
        <v>1.1234567234673878</v>
      </c>
      <c r="E1659" s="18">
        <f t="shared" si="228"/>
        <v>25.451602338366385</v>
      </c>
      <c r="F1659" s="20">
        <f t="shared" si="231"/>
        <v>12.725801169183192</v>
      </c>
      <c r="G1659" s="20">
        <f t="shared" si="231"/>
        <v>12.718564875895021</v>
      </c>
      <c r="H1659" s="20">
        <f t="shared" si="231"/>
        <v>12.552818788291107</v>
      </c>
      <c r="I1659" s="10">
        <f t="shared" si="232"/>
        <v>37.997184833369317</v>
      </c>
      <c r="J1659" s="19">
        <f t="shared" si="226"/>
        <v>66.360627575171563</v>
      </c>
      <c r="K1659">
        <f t="shared" si="229"/>
        <v>66.360627575171563</v>
      </c>
      <c r="L1659" s="5">
        <f t="shared" si="233"/>
        <v>0</v>
      </c>
      <c r="O1659" s="12"/>
    </row>
    <row r="1660" spans="2:15" x14ac:dyDescent="0.2">
      <c r="B1660">
        <f t="shared" si="234"/>
        <v>1.7414616883115333</v>
      </c>
      <c r="C1660" s="18">
        <f t="shared" si="230"/>
        <v>0.64329188350541655</v>
      </c>
      <c r="D1660" s="2">
        <f t="shared" si="227"/>
        <v>1.1202681695264489</v>
      </c>
      <c r="E1660" s="18">
        <f t="shared" si="228"/>
        <v>25.453041470086816</v>
      </c>
      <c r="F1660" s="20">
        <f t="shared" si="231"/>
        <v>12.72652073504341</v>
      </c>
      <c r="G1660" s="20">
        <f t="shared" si="231"/>
        <v>12.719289567228238</v>
      </c>
      <c r="H1660" s="20">
        <f t="shared" si="231"/>
        <v>12.553689275870138</v>
      </c>
      <c r="I1660" s="10">
        <f t="shared" si="232"/>
        <v>37.99949957814178</v>
      </c>
      <c r="J1660" s="19">
        <f t="shared" si="226"/>
        <v>66.174672690344181</v>
      </c>
      <c r="K1660">
        <f t="shared" si="229"/>
        <v>66.174672690344181</v>
      </c>
      <c r="L1660" s="5">
        <f t="shared" si="233"/>
        <v>0</v>
      </c>
      <c r="O1660" s="12"/>
    </row>
    <row r="1661" spans="2:15" x14ac:dyDescent="0.2">
      <c r="B1661">
        <f t="shared" si="234"/>
        <v>1.7364616883115334</v>
      </c>
      <c r="C1661" s="18">
        <f t="shared" si="230"/>
        <v>0.64330785198500229</v>
      </c>
      <c r="D1661" s="2">
        <f t="shared" si="227"/>
        <v>1.1170794387619432</v>
      </c>
      <c r="E1661" s="18">
        <f t="shared" si="228"/>
        <v>25.454480209270244</v>
      </c>
      <c r="F1661" s="20">
        <f t="shared" si="231"/>
        <v>12.727240104635122</v>
      </c>
      <c r="G1661" s="20">
        <f t="shared" si="231"/>
        <v>12.72001405499069</v>
      </c>
      <c r="H1661" s="20">
        <f t="shared" si="231"/>
        <v>12.554559294460439</v>
      </c>
      <c r="I1661" s="10">
        <f t="shared" si="232"/>
        <v>38.001813454086253</v>
      </c>
      <c r="J1661" s="19">
        <f t="shared" si="226"/>
        <v>65.988693149382556</v>
      </c>
      <c r="K1661">
        <f t="shared" si="229"/>
        <v>65.988693149382556</v>
      </c>
      <c r="L1661" s="5">
        <f t="shared" si="233"/>
        <v>0</v>
      </c>
      <c r="O1661" s="12"/>
    </row>
    <row r="1662" spans="2:15" x14ac:dyDescent="0.2">
      <c r="B1662">
        <f t="shared" si="234"/>
        <v>1.7314616883115335</v>
      </c>
      <c r="C1662" s="18">
        <f t="shared" si="230"/>
        <v>0.64332381066320965</v>
      </c>
      <c r="D1662" s="2">
        <f t="shared" si="227"/>
        <v>1.1138905313419303</v>
      </c>
      <c r="E1662" s="18">
        <f t="shared" si="228"/>
        <v>25.45591855639854</v>
      </c>
      <c r="F1662" s="20">
        <f t="shared" si="231"/>
        <v>12.727959278199272</v>
      </c>
      <c r="G1662" s="20">
        <f t="shared" si="231"/>
        <v>12.720738339439015</v>
      </c>
      <c r="H1662" s="20">
        <f t="shared" si="231"/>
        <v>12.555428845066723</v>
      </c>
      <c r="I1662" s="10">
        <f t="shared" si="232"/>
        <v>38.00412646270501</v>
      </c>
      <c r="J1662" s="19">
        <f t="shared" si="226"/>
        <v>65.802688967920247</v>
      </c>
      <c r="K1662">
        <f t="shared" si="229"/>
        <v>65.802688967920247</v>
      </c>
      <c r="L1662" s="5">
        <f t="shared" si="233"/>
        <v>0</v>
      </c>
      <c r="O1662" s="12"/>
    </row>
    <row r="1663" spans="2:15" x14ac:dyDescent="0.2">
      <c r="B1663">
        <f t="shared" si="234"/>
        <v>1.7264616883115336</v>
      </c>
      <c r="C1663" s="18">
        <f t="shared" si="230"/>
        <v>0.64333975955206346</v>
      </c>
      <c r="D1663" s="2">
        <f t="shared" si="227"/>
        <v>1.1107014474341916</v>
      </c>
      <c r="E1663" s="18">
        <f t="shared" si="228"/>
        <v>25.457356511952693</v>
      </c>
      <c r="F1663" s="20">
        <f t="shared" si="231"/>
        <v>12.728678255976346</v>
      </c>
      <c r="G1663" s="20">
        <f t="shared" si="231"/>
        <v>12.721462420829349</v>
      </c>
      <c r="H1663" s="20">
        <f t="shared" si="231"/>
        <v>12.556297928690318</v>
      </c>
      <c r="I1663" s="10">
        <f t="shared" si="232"/>
        <v>38.006438605496015</v>
      </c>
      <c r="J1663" s="19">
        <f t="shared" si="226"/>
        <v>65.616660161553298</v>
      </c>
      <c r="K1663">
        <f t="shared" si="229"/>
        <v>65.616660161553298</v>
      </c>
      <c r="L1663" s="5">
        <f t="shared" si="233"/>
        <v>0</v>
      </c>
      <c r="O1663" s="12"/>
    </row>
    <row r="1664" spans="2:15" x14ac:dyDescent="0.2">
      <c r="B1664">
        <f t="shared" si="234"/>
        <v>1.7214616883115337</v>
      </c>
      <c r="C1664" s="18">
        <f t="shared" si="230"/>
        <v>0.64335569866356634</v>
      </c>
      <c r="D1664" s="2">
        <f t="shared" si="227"/>
        <v>1.1075121872062292</v>
      </c>
      <c r="E1664" s="18">
        <f t="shared" si="228"/>
        <v>25.458794076412808</v>
      </c>
      <c r="F1664" s="20">
        <f t="shared" si="231"/>
        <v>12.729397038206404</v>
      </c>
      <c r="G1664" s="20">
        <f t="shared" si="231"/>
        <v>12.722186299417352</v>
      </c>
      <c r="H1664" s="20">
        <f t="shared" si="231"/>
        <v>12.557166546329192</v>
      </c>
      <c r="I1664" s="10">
        <f t="shared" si="232"/>
        <v>38.008749883952945</v>
      </c>
      <c r="J1664" s="19">
        <f t="shared" si="226"/>
        <v>65.43060674584045</v>
      </c>
      <c r="K1664">
        <f t="shared" si="229"/>
        <v>65.43060674584045</v>
      </c>
      <c r="L1664" s="5">
        <f t="shared" si="233"/>
        <v>0</v>
      </c>
      <c r="O1664" s="12"/>
    </row>
    <row r="1665" spans="2:15" x14ac:dyDescent="0.2">
      <c r="B1665">
        <f t="shared" si="234"/>
        <v>1.7164616883115338</v>
      </c>
      <c r="C1665" s="18">
        <f t="shared" si="230"/>
        <v>0.64337162800969872</v>
      </c>
      <c r="D1665" s="2">
        <f t="shared" si="227"/>
        <v>1.1043227508252675</v>
      </c>
      <c r="E1665" s="18">
        <f t="shared" si="228"/>
        <v>25.460231250258104</v>
      </c>
      <c r="F1665" s="20">
        <f t="shared" si="231"/>
        <v>12.730115625129052</v>
      </c>
      <c r="G1665" s="20">
        <f t="shared" si="231"/>
        <v>12.722909975458187</v>
      </c>
      <c r="H1665" s="20">
        <f t="shared" si="231"/>
        <v>12.558034698977963</v>
      </c>
      <c r="I1665" s="10">
        <f t="shared" si="232"/>
        <v>38.011060299565202</v>
      </c>
      <c r="J1665" s="19">
        <f t="shared" si="226"/>
        <v>65.244528736303195</v>
      </c>
      <c r="K1665">
        <f t="shared" si="229"/>
        <v>65.244528736303195</v>
      </c>
      <c r="L1665" s="5">
        <f t="shared" si="233"/>
        <v>0</v>
      </c>
      <c r="O1665" s="12"/>
    </row>
    <row r="1666" spans="2:15" x14ac:dyDescent="0.2">
      <c r="B1666">
        <f t="shared" si="234"/>
        <v>1.7114616883115339</v>
      </c>
      <c r="C1666" s="18">
        <f t="shared" si="230"/>
        <v>0.64338754760241912</v>
      </c>
      <c r="D1666" s="2">
        <f t="shared" si="227"/>
        <v>1.1011331384582537</v>
      </c>
      <c r="E1666" s="18">
        <f t="shared" si="228"/>
        <v>25.461668033966916</v>
      </c>
      <c r="F1666" s="20">
        <f t="shared" si="231"/>
        <v>12.73083401698346</v>
      </c>
      <c r="G1666" s="20">
        <f t="shared" si="231"/>
        <v>12.723633449206542</v>
      </c>
      <c r="H1666" s="20">
        <f t="shared" si="231"/>
        <v>12.558902387627908</v>
      </c>
      <c r="I1666" s="10">
        <f t="shared" si="232"/>
        <v>38.013369853817913</v>
      </c>
      <c r="J1666" s="19">
        <f t="shared" si="226"/>
        <v>65.058426148425966</v>
      </c>
      <c r="K1666">
        <f t="shared" si="229"/>
        <v>65.058426148425966</v>
      </c>
      <c r="L1666" s="5">
        <f t="shared" si="233"/>
        <v>0</v>
      </c>
      <c r="O1666" s="12"/>
    </row>
    <row r="1667" spans="2:15" x14ac:dyDescent="0.2">
      <c r="B1667">
        <f t="shared" si="234"/>
        <v>1.706461688311534</v>
      </c>
      <c r="C1667" s="18">
        <f t="shared" si="230"/>
        <v>0.64340345745366423</v>
      </c>
      <c r="D1667" s="2">
        <f t="shared" si="227"/>
        <v>1.0979433502718581</v>
      </c>
      <c r="E1667" s="18">
        <f t="shared" si="228"/>
        <v>25.463104428016724</v>
      </c>
      <c r="F1667" s="20">
        <f t="shared" si="231"/>
        <v>12.73155221400836</v>
      </c>
      <c r="G1667" s="20">
        <f t="shared" si="231"/>
        <v>12.724356720916616</v>
      </c>
      <c r="H1667" s="20">
        <f t="shared" si="231"/>
        <v>12.559769613266996</v>
      </c>
      <c r="I1667" s="10">
        <f t="shared" si="232"/>
        <v>38.015678548191971</v>
      </c>
      <c r="J1667" s="19">
        <f t="shared" si="226"/>
        <v>64.87229899765623</v>
      </c>
      <c r="K1667">
        <f t="shared" si="229"/>
        <v>64.87229899765623</v>
      </c>
      <c r="L1667" s="5">
        <f t="shared" si="233"/>
        <v>0</v>
      </c>
      <c r="O1667" s="12"/>
    </row>
    <row r="1668" spans="2:15" x14ac:dyDescent="0.2">
      <c r="B1668">
        <f t="shared" si="234"/>
        <v>1.7014616883115341</v>
      </c>
      <c r="C1668" s="18">
        <f t="shared" si="230"/>
        <v>0.64341935757534852</v>
      </c>
      <c r="D1668" s="2">
        <f t="shared" si="227"/>
        <v>1.0947533864324752</v>
      </c>
      <c r="E1668" s="18">
        <f t="shared" si="228"/>
        <v>25.464540432884096</v>
      </c>
      <c r="F1668" s="20">
        <f t="shared" si="231"/>
        <v>12.732270216442048</v>
      </c>
      <c r="G1668" s="20">
        <f t="shared" si="231"/>
        <v>12.725079790842125</v>
      </c>
      <c r="H1668" s="20">
        <f t="shared" si="231"/>
        <v>12.560636376879884</v>
      </c>
      <c r="I1668" s="10">
        <f t="shared" si="232"/>
        <v>38.017986384164061</v>
      </c>
      <c r="J1668" s="19">
        <f t="shared" si="226"/>
        <v>64.686147299404695</v>
      </c>
      <c r="K1668">
        <f t="shared" si="229"/>
        <v>64.686147299404695</v>
      </c>
      <c r="L1668" s="5">
        <f t="shared" si="233"/>
        <v>0</v>
      </c>
      <c r="O1668" s="12"/>
    </row>
    <row r="1669" spans="2:15" x14ac:dyDescent="0.2">
      <c r="B1669">
        <f t="shared" si="234"/>
        <v>1.6964616883115342</v>
      </c>
      <c r="C1669" s="18">
        <f t="shared" si="230"/>
        <v>0.64343524797936491</v>
      </c>
      <c r="D1669" s="2">
        <f t="shared" si="227"/>
        <v>1.091563247106224</v>
      </c>
      <c r="E1669" s="18">
        <f t="shared" si="228"/>
        <v>25.465976049044752</v>
      </c>
      <c r="F1669" s="20">
        <f t="shared" si="231"/>
        <v>12.732988024522376</v>
      </c>
      <c r="G1669" s="20">
        <f t="shared" si="231"/>
        <v>12.725802659236304</v>
      </c>
      <c r="H1669" s="20">
        <f t="shared" si="231"/>
        <v>12.561502679447946</v>
      </c>
      <c r="I1669" s="10">
        <f t="shared" si="232"/>
        <v>38.020293363206626</v>
      </c>
      <c r="J1669" s="19">
        <f t="shared" si="226"/>
        <v>64.49997106904533</v>
      </c>
      <c r="K1669">
        <f t="shared" si="229"/>
        <v>64.49997106904533</v>
      </c>
      <c r="L1669" s="5">
        <f t="shared" si="233"/>
        <v>0</v>
      </c>
      <c r="O1669" s="12"/>
    </row>
    <row r="1670" spans="2:15" x14ac:dyDescent="0.2">
      <c r="B1670">
        <f t="shared" si="234"/>
        <v>1.6914616883115343</v>
      </c>
      <c r="C1670" s="18">
        <f t="shared" si="230"/>
        <v>0.64345112867758447</v>
      </c>
      <c r="D1670" s="2">
        <f t="shared" si="227"/>
        <v>1.0883729324589493</v>
      </c>
      <c r="E1670" s="18">
        <f t="shared" si="228"/>
        <v>25.467411276973536</v>
      </c>
      <c r="F1670" s="20">
        <f t="shared" si="231"/>
        <v>12.733705638486766</v>
      </c>
      <c r="G1670" s="20">
        <f t="shared" si="231"/>
        <v>12.726525326351913</v>
      </c>
      <c r="H1670" s="20">
        <f t="shared" si="231"/>
        <v>12.562368521949278</v>
      </c>
      <c r="I1670" s="10">
        <f t="shared" si="232"/>
        <v>38.022599486787954</v>
      </c>
      <c r="J1670" s="19">
        <f t="shared" si="226"/>
        <v>64.313770321915626</v>
      </c>
      <c r="K1670">
        <f t="shared" si="229"/>
        <v>64.313770321915626</v>
      </c>
      <c r="L1670" s="5">
        <f t="shared" si="233"/>
        <v>0</v>
      </c>
      <c r="O1670" s="12"/>
    </row>
    <row r="1671" spans="2:15" x14ac:dyDescent="0.2">
      <c r="B1671">
        <f t="shared" si="234"/>
        <v>1.6864616883115344</v>
      </c>
      <c r="C1671" s="18">
        <f t="shared" si="230"/>
        <v>0.64346699968185639</v>
      </c>
      <c r="D1671" s="2">
        <f t="shared" si="227"/>
        <v>1.0851824426562211</v>
      </c>
      <c r="E1671" s="18">
        <f t="shared" si="228"/>
        <v>25.468846117144409</v>
      </c>
      <c r="F1671" s="20">
        <f t="shared" si="231"/>
        <v>12.734423058572206</v>
      </c>
      <c r="G1671" s="20">
        <f t="shared" si="231"/>
        <v>12.727247792441231</v>
      </c>
      <c r="H1671" s="20">
        <f t="shared" si="231"/>
        <v>12.563233905358723</v>
      </c>
      <c r="I1671" s="10">
        <f t="shared" si="232"/>
        <v>38.024904756372159</v>
      </c>
      <c r="J1671" s="19">
        <f t="shared" si="226"/>
        <v>64.127545073316682</v>
      </c>
      <c r="K1671">
        <f t="shared" si="229"/>
        <v>64.127545073316682</v>
      </c>
      <c r="L1671" s="5">
        <f t="shared" si="233"/>
        <v>0</v>
      </c>
      <c r="O1671" s="12"/>
    </row>
    <row r="1672" spans="2:15" x14ac:dyDescent="0.2">
      <c r="B1672">
        <f t="shared" si="234"/>
        <v>1.6814616883115345</v>
      </c>
      <c r="C1672" s="18">
        <f t="shared" si="230"/>
        <v>0.64348286100400842</v>
      </c>
      <c r="D1672" s="2">
        <f t="shared" si="227"/>
        <v>1.0819917778633366</v>
      </c>
      <c r="E1672" s="18">
        <f t="shared" si="228"/>
        <v>25.470280570030489</v>
      </c>
      <c r="F1672" s="20">
        <f t="shared" si="231"/>
        <v>12.735140285015246</v>
      </c>
      <c r="G1672" s="20">
        <f t="shared" si="231"/>
        <v>12.727970057756055</v>
      </c>
      <c r="H1672" s="20">
        <f t="shared" si="231"/>
        <v>12.564098830647874</v>
      </c>
      <c r="I1672" s="10">
        <f t="shared" si="232"/>
        <v>38.027209173419173</v>
      </c>
      <c r="J1672" s="19">
        <f t="shared" si="226"/>
        <v>63.941295338513278</v>
      </c>
      <c r="K1672">
        <f t="shared" si="229"/>
        <v>63.941295338513278</v>
      </c>
      <c r="L1672" s="5">
        <f t="shared" si="233"/>
        <v>0</v>
      </c>
      <c r="O1672" s="12"/>
    </row>
    <row r="1673" spans="2:15" x14ac:dyDescent="0.2">
      <c r="B1673">
        <f t="shared" si="234"/>
        <v>1.6764616883115346</v>
      </c>
      <c r="C1673" s="18">
        <f t="shared" si="230"/>
        <v>0.64349871265584646</v>
      </c>
      <c r="D1673" s="2">
        <f t="shared" si="227"/>
        <v>1.0788009382453194</v>
      </c>
      <c r="E1673" s="18">
        <f t="shared" si="228"/>
        <v>25.471714636104011</v>
      </c>
      <c r="F1673" s="20">
        <f t="shared" si="231"/>
        <v>12.735857318052007</v>
      </c>
      <c r="G1673" s="20">
        <f t="shared" si="231"/>
        <v>12.728692122547709</v>
      </c>
      <c r="H1673" s="20">
        <f t="shared" si="231"/>
        <v>12.564963298785104</v>
      </c>
      <c r="I1673" s="10">
        <f t="shared" si="232"/>
        <v>38.02951273938482</v>
      </c>
      <c r="J1673" s="19">
        <f t="shared" si="226"/>
        <v>63.755021132734093</v>
      </c>
      <c r="K1673">
        <f t="shared" si="229"/>
        <v>63.755021132734093</v>
      </c>
      <c r="L1673" s="5">
        <f t="shared" si="233"/>
        <v>0</v>
      </c>
      <c r="O1673" s="12"/>
    </row>
    <row r="1674" spans="2:15" x14ac:dyDescent="0.2">
      <c r="B1674">
        <f t="shared" si="234"/>
        <v>1.6714616883115347</v>
      </c>
      <c r="C1674" s="18">
        <f t="shared" si="230"/>
        <v>0.64351455464915475</v>
      </c>
      <c r="D1674" s="2">
        <f t="shared" si="227"/>
        <v>1.0756099239669217</v>
      </c>
      <c r="E1674" s="18">
        <f t="shared" si="228"/>
        <v>25.473148315836344</v>
      </c>
      <c r="F1674" s="20">
        <f t="shared" si="231"/>
        <v>12.736574157918172</v>
      </c>
      <c r="G1674" s="20">
        <f t="shared" si="231"/>
        <v>12.729413987067042</v>
      </c>
      <c r="H1674" s="20">
        <f t="shared" si="231"/>
        <v>12.565827310735559</v>
      </c>
      <c r="I1674" s="10">
        <f t="shared" si="232"/>
        <v>38.031815455720775</v>
      </c>
      <c r="J1674" s="19">
        <f t="shared" si="226"/>
        <v>63.568722471171768</v>
      </c>
      <c r="K1674">
        <f t="shared" si="229"/>
        <v>63.568722471171768</v>
      </c>
      <c r="L1674" s="5">
        <f t="shared" si="233"/>
        <v>0</v>
      </c>
      <c r="O1674" s="12"/>
    </row>
    <row r="1675" spans="2:15" x14ac:dyDescent="0.2">
      <c r="B1675">
        <f t="shared" si="234"/>
        <v>1.6664616883115349</v>
      </c>
      <c r="C1675" s="18">
        <f t="shared" si="230"/>
        <v>0.64353038699569631</v>
      </c>
      <c r="D1675" s="2">
        <f t="shared" si="227"/>
        <v>1.0724187351926235</v>
      </c>
      <c r="E1675" s="18">
        <f t="shared" si="228"/>
        <v>25.474581609698006</v>
      </c>
      <c r="F1675" s="20">
        <f t="shared" si="231"/>
        <v>12.737290804849005</v>
      </c>
      <c r="G1675" s="20">
        <f t="shared" si="231"/>
        <v>12.730135651564431</v>
      </c>
      <c r="H1675" s="20">
        <f t="shared" si="231"/>
        <v>12.566690867461203</v>
      </c>
      <c r="I1675" s="10">
        <f t="shared" si="232"/>
        <v>38.034117323874639</v>
      </c>
      <c r="J1675" s="19">
        <f t="shared" si="226"/>
        <v>63.38239936898313</v>
      </c>
      <c r="K1675">
        <f t="shared" si="229"/>
        <v>63.38239936898313</v>
      </c>
      <c r="L1675" s="5">
        <f t="shared" si="233"/>
        <v>0</v>
      </c>
      <c r="O1675" s="12"/>
    </row>
    <row r="1676" spans="2:15" x14ac:dyDescent="0.2">
      <c r="B1676">
        <f t="shared" si="234"/>
        <v>1.661461688311535</v>
      </c>
      <c r="C1676" s="18">
        <f t="shared" si="230"/>
        <v>0.64354620970721255</v>
      </c>
      <c r="D1676" s="2">
        <f t="shared" si="227"/>
        <v>1.0692273720866345</v>
      </c>
      <c r="E1676" s="18">
        <f t="shared" si="228"/>
        <v>25.476014518158657</v>
      </c>
      <c r="F1676" s="20">
        <f t="shared" si="231"/>
        <v>12.738007259079328</v>
      </c>
      <c r="G1676" s="20">
        <f t="shared" si="231"/>
        <v>12.730857116289778</v>
      </c>
      <c r="H1676" s="20">
        <f t="shared" si="231"/>
        <v>12.567553969920798</v>
      </c>
      <c r="I1676" s="10">
        <f t="shared" si="232"/>
        <v>38.036418345289903</v>
      </c>
      <c r="J1676" s="19">
        <f t="shared" si="226"/>
        <v>63.196051841289204</v>
      </c>
      <c r="K1676">
        <f t="shared" si="229"/>
        <v>63.196051841289204</v>
      </c>
      <c r="L1676" s="5">
        <f t="shared" si="233"/>
        <v>0</v>
      </c>
      <c r="O1676" s="12"/>
    </row>
    <row r="1677" spans="2:15" x14ac:dyDescent="0.2">
      <c r="B1677">
        <f t="shared" si="234"/>
        <v>1.6564616883115351</v>
      </c>
      <c r="C1677" s="18">
        <f t="shared" si="230"/>
        <v>0.64356202279542341</v>
      </c>
      <c r="D1677" s="2">
        <f t="shared" si="227"/>
        <v>1.0660358348128938</v>
      </c>
      <c r="E1677" s="18">
        <f t="shared" si="228"/>
        <v>25.477447041687089</v>
      </c>
      <c r="F1677" s="20">
        <f t="shared" si="231"/>
        <v>12.738723520843546</v>
      </c>
      <c r="G1677" s="20">
        <f t="shared" si="231"/>
        <v>12.731578381492515</v>
      </c>
      <c r="H1677" s="20">
        <f t="shared" si="231"/>
        <v>12.568416619069948</v>
      </c>
      <c r="I1677" s="10">
        <f t="shared" si="232"/>
        <v>38.038718521406011</v>
      </c>
      <c r="J1677" s="19">
        <f t="shared" si="226"/>
        <v>63.00967990317546</v>
      </c>
      <c r="K1677">
        <f t="shared" si="229"/>
        <v>63.00967990317546</v>
      </c>
      <c r="L1677" s="5">
        <f t="shared" si="233"/>
        <v>0</v>
      </c>
      <c r="O1677" s="12"/>
    </row>
    <row r="1678" spans="2:15" x14ac:dyDescent="0.2">
      <c r="B1678">
        <f t="shared" si="234"/>
        <v>1.6514616883115352</v>
      </c>
      <c r="C1678" s="18">
        <f t="shared" si="230"/>
        <v>0.64357782627202742</v>
      </c>
      <c r="D1678" s="2">
        <f t="shared" si="227"/>
        <v>1.0628441235350703</v>
      </c>
      <c r="E1678" s="18">
        <f t="shared" si="228"/>
        <v>25.47887918075125</v>
      </c>
      <c r="F1678" s="20">
        <f t="shared" si="231"/>
        <v>12.739439590375625</v>
      </c>
      <c r="G1678" s="20">
        <f t="shared" si="231"/>
        <v>12.732299447421598</v>
      </c>
      <c r="H1678" s="20">
        <f t="shared" si="231"/>
        <v>12.569278815861093</v>
      </c>
      <c r="I1678" s="10">
        <f t="shared" si="232"/>
        <v>38.041017853658317</v>
      </c>
      <c r="J1678" s="19">
        <f t="shared" si="226"/>
        <v>62.823283569691817</v>
      </c>
      <c r="K1678">
        <f t="shared" si="229"/>
        <v>62.823283569691817</v>
      </c>
      <c r="L1678" s="5">
        <f t="shared" si="233"/>
        <v>0</v>
      </c>
      <c r="O1678" s="12"/>
    </row>
    <row r="1679" spans="2:15" x14ac:dyDescent="0.2">
      <c r="B1679">
        <f t="shared" si="234"/>
        <v>1.6464616883115353</v>
      </c>
      <c r="C1679" s="18">
        <f t="shared" si="230"/>
        <v>0.64359362014870181</v>
      </c>
      <c r="D1679" s="2">
        <f t="shared" si="227"/>
        <v>1.0596522384165645</v>
      </c>
      <c r="E1679" s="18">
        <f t="shared" si="228"/>
        <v>25.480310935818228</v>
      </c>
      <c r="F1679" s="20">
        <f t="shared" si="231"/>
        <v>12.740155467909116</v>
      </c>
      <c r="G1679" s="20">
        <f t="shared" si="231"/>
        <v>12.733020314325525</v>
      </c>
      <c r="H1679" s="20">
        <f t="shared" si="231"/>
        <v>12.570140561243537</v>
      </c>
      <c r="I1679" s="10">
        <f t="shared" si="232"/>
        <v>38.043316343478182</v>
      </c>
      <c r="J1679" s="19">
        <f t="shared" si="226"/>
        <v>62.636862855852911</v>
      </c>
      <c r="K1679">
        <f t="shared" si="229"/>
        <v>62.636862855852911</v>
      </c>
      <c r="L1679" s="5">
        <f t="shared" si="233"/>
        <v>0</v>
      </c>
      <c r="O1679" s="12"/>
    </row>
    <row r="1680" spans="2:15" x14ac:dyDescent="0.2">
      <c r="B1680">
        <f t="shared" si="234"/>
        <v>1.6414616883115354</v>
      </c>
      <c r="C1680" s="18">
        <f t="shared" si="230"/>
        <v>0.64360940443710279</v>
      </c>
      <c r="D1680" s="2">
        <f t="shared" si="227"/>
        <v>1.0564601796205086</v>
      </c>
      <c r="E1680" s="18">
        <f t="shared" si="228"/>
        <v>25.481742307354267</v>
      </c>
      <c r="F1680" s="20">
        <f t="shared" si="231"/>
        <v>12.740871153677134</v>
      </c>
      <c r="G1680" s="20">
        <f t="shared" si="231"/>
        <v>12.733740982452316</v>
      </c>
      <c r="H1680" s="20">
        <f t="shared" si="231"/>
        <v>12.571001856163448</v>
      </c>
      <c r="I1680" s="10">
        <f t="shared" si="232"/>
        <v>38.0456139922929</v>
      </c>
      <c r="J1680" s="19">
        <f t="shared" si="226"/>
        <v>62.450417776638076</v>
      </c>
      <c r="K1680">
        <f t="shared" si="229"/>
        <v>62.450417776638076</v>
      </c>
      <c r="L1680" s="5">
        <f t="shared" si="233"/>
        <v>0</v>
      </c>
      <c r="O1680" s="12"/>
    </row>
    <row r="1681" spans="2:15" x14ac:dyDescent="0.2">
      <c r="B1681">
        <f t="shared" si="234"/>
        <v>1.6364616883115355</v>
      </c>
      <c r="C1681" s="18">
        <f t="shared" si="230"/>
        <v>0.64362517914886497</v>
      </c>
      <c r="D1681" s="2">
        <f t="shared" si="227"/>
        <v>1.0532679473097661</v>
      </c>
      <c r="E1681" s="18">
        <f t="shared" si="228"/>
        <v>25.483173295824756</v>
      </c>
      <c r="F1681" s="20">
        <f t="shared" si="231"/>
        <v>12.741586647912376</v>
      </c>
      <c r="G1681" s="20">
        <f t="shared" si="231"/>
        <v>12.734461452049528</v>
      </c>
      <c r="H1681" s="20">
        <f t="shared" si="231"/>
        <v>12.571862701563893</v>
      </c>
      <c r="I1681" s="10">
        <f t="shared" si="232"/>
        <v>38.047910801525795</v>
      </c>
      <c r="J1681" s="19">
        <f t="shared" si="226"/>
        <v>62.263948346991612</v>
      </c>
      <c r="K1681">
        <f t="shared" si="229"/>
        <v>62.263948346991612</v>
      </c>
      <c r="L1681" s="5">
        <f t="shared" si="233"/>
        <v>0</v>
      </c>
      <c r="O1681" s="12"/>
    </row>
    <row r="1682" spans="2:15" x14ac:dyDescent="0.2">
      <c r="B1682">
        <f t="shared" si="234"/>
        <v>1.6314616883115356</v>
      </c>
      <c r="C1682" s="18">
        <f t="shared" si="230"/>
        <v>0.64364094429560204</v>
      </c>
      <c r="D1682" s="2">
        <f t="shared" si="227"/>
        <v>1.0500755416469338</v>
      </c>
      <c r="E1682" s="18">
        <f t="shared" si="228"/>
        <v>25.484603901694236</v>
      </c>
      <c r="F1682" s="20">
        <f t="shared" si="231"/>
        <v>12.742301950847116</v>
      </c>
      <c r="G1682" s="20">
        <f t="shared" si="231"/>
        <v>12.735181723364255</v>
      </c>
      <c r="H1682" s="20">
        <f t="shared" si="231"/>
        <v>12.572723098384824</v>
      </c>
      <c r="I1682" s="10">
        <f t="shared" si="232"/>
        <v>38.050206772596198</v>
      </c>
      <c r="J1682" s="19">
        <f t="shared" si="226"/>
        <v>62.077454581822821</v>
      </c>
      <c r="K1682">
        <f t="shared" si="229"/>
        <v>62.077454581822821</v>
      </c>
      <c r="L1682" s="5">
        <f t="shared" si="233"/>
        <v>0</v>
      </c>
      <c r="O1682" s="12"/>
    </row>
    <row r="1683" spans="2:15" x14ac:dyDescent="0.2">
      <c r="B1683">
        <f t="shared" si="234"/>
        <v>1.6264616883115357</v>
      </c>
      <c r="C1683" s="18">
        <f t="shared" si="230"/>
        <v>0.64365669988890639</v>
      </c>
      <c r="D1683" s="2">
        <f t="shared" si="227"/>
        <v>1.0468829627943421</v>
      </c>
      <c r="E1683" s="18">
        <f t="shared" si="228"/>
        <v>25.486034125426407</v>
      </c>
      <c r="F1683" s="20">
        <f t="shared" si="231"/>
        <v>12.743017062713205</v>
      </c>
      <c r="G1683" s="20">
        <f t="shared" si="231"/>
        <v>12.735901796643123</v>
      </c>
      <c r="H1683" s="20">
        <f t="shared" si="231"/>
        <v>12.573583047563123</v>
      </c>
      <c r="I1683" s="10">
        <f t="shared" si="232"/>
        <v>38.052501906919446</v>
      </c>
      <c r="J1683" s="19">
        <f t="shared" ref="J1683:J1746" si="235">B1683*I1683</f>
        <v>61.890936496006134</v>
      </c>
      <c r="K1683">
        <f t="shared" si="229"/>
        <v>61.890936496006134</v>
      </c>
      <c r="L1683" s="5">
        <f t="shared" si="233"/>
        <v>0</v>
      </c>
      <c r="O1683" s="12"/>
    </row>
    <row r="1684" spans="2:15" x14ac:dyDescent="0.2">
      <c r="B1684">
        <f t="shared" si="234"/>
        <v>1.6214616883115358</v>
      </c>
      <c r="C1684" s="18">
        <f t="shared" si="230"/>
        <v>0.64367244594034967</v>
      </c>
      <c r="D1684" s="2">
        <f t="shared" ref="D1684:D1747" si="236">B1684*C1684</f>
        <v>1.0436902109140551</v>
      </c>
      <c r="E1684" s="18">
        <f t="shared" ref="E1684:E1747" si="237">$E$15*(C1684-(B1684*$C$12))</f>
        <v>25.487463967484139</v>
      </c>
      <c r="F1684" s="20">
        <f t="shared" si="231"/>
        <v>12.74373198374207</v>
      </c>
      <c r="G1684" s="20">
        <f t="shared" si="231"/>
        <v>12.736621672132294</v>
      </c>
      <c r="H1684" s="20">
        <f t="shared" si="231"/>
        <v>12.574442550032586</v>
      </c>
      <c r="I1684" s="10">
        <f t="shared" si="232"/>
        <v>38.054796205906953</v>
      </c>
      <c r="J1684" s="19">
        <f t="shared" si="235"/>
        <v>61.704394104381315</v>
      </c>
      <c r="K1684">
        <f t="shared" ref="K1684:K1747" si="238">IF(I1684&gt;$L$15,J1684,0)</f>
        <v>61.704394104381315</v>
      </c>
      <c r="L1684" s="5">
        <f t="shared" si="233"/>
        <v>0</v>
      </c>
      <c r="O1684" s="12"/>
    </row>
    <row r="1685" spans="2:15" x14ac:dyDescent="0.2">
      <c r="B1685">
        <f t="shared" si="234"/>
        <v>1.6164616883115359</v>
      </c>
      <c r="C1685" s="18">
        <f t="shared" ref="C1685:C1748" si="239">$C$10*LN((-B1685+$C$5)/$C$11)</f>
        <v>0.64368818246148218</v>
      </c>
      <c r="D1685" s="2">
        <f t="shared" si="236"/>
        <v>1.0404972861678714</v>
      </c>
      <c r="E1685" s="18">
        <f t="shared" si="237"/>
        <v>25.48889342832944</v>
      </c>
      <c r="F1685" s="20">
        <f t="shared" ref="F1685:H1748" si="240">IF($B1685&lt;F$17,(F$12*$C$10*LN((-$B1685+F$17)/$C$11))+(($E$14-F$12)*$C$10*LN((-$B1685+$C$5)/$C$11))-$C$12*$E$14*$B1685,-$C$13)</f>
        <v>12.74444671416472</v>
      </c>
      <c r="G1685" s="20">
        <f t="shared" si="240"/>
        <v>12.737341350077475</v>
      </c>
      <c r="H1685" s="20">
        <f t="shared" si="240"/>
        <v>12.575301606723967</v>
      </c>
      <c r="I1685" s="10">
        <f t="shared" ref="I1685:I1748" si="241">F1685+G1685+H1685</f>
        <v>38.057089670966164</v>
      </c>
      <c r="J1685" s="19">
        <f t="shared" si="235"/>
        <v>61.517827421753481</v>
      </c>
      <c r="K1685">
        <f t="shared" si="238"/>
        <v>61.517827421753481</v>
      </c>
      <c r="L1685" s="5">
        <f t="shared" ref="L1685:L1748" si="242">IF(I1685&lt;$L$15,J1685,0)</f>
        <v>0</v>
      </c>
      <c r="O1685" s="12"/>
    </row>
    <row r="1686" spans="2:15" x14ac:dyDescent="0.2">
      <c r="B1686">
        <f t="shared" si="234"/>
        <v>1.611461688311536</v>
      </c>
      <c r="C1686" s="18">
        <f t="shared" si="239"/>
        <v>0.64370390946383349</v>
      </c>
      <c r="D1686" s="2">
        <f t="shared" si="236"/>
        <v>1.0373041887173253</v>
      </c>
      <c r="E1686" s="18">
        <f t="shared" si="237"/>
        <v>25.490322508423496</v>
      </c>
      <c r="F1686" s="20">
        <f t="shared" si="240"/>
        <v>12.745161254211746</v>
      </c>
      <c r="G1686" s="20">
        <f t="shared" si="240"/>
        <v>12.738060830723903</v>
      </c>
      <c r="H1686" s="20">
        <f t="shared" si="240"/>
        <v>12.57616021856496</v>
      </c>
      <c r="I1686" s="10">
        <f t="shared" si="241"/>
        <v>38.059382303500605</v>
      </c>
      <c r="J1686" s="19">
        <f t="shared" si="235"/>
        <v>61.33123646289328</v>
      </c>
      <c r="K1686">
        <f t="shared" si="238"/>
        <v>61.33123646289328</v>
      </c>
      <c r="L1686" s="5">
        <f t="shared" si="242"/>
        <v>0</v>
      </c>
      <c r="O1686" s="12"/>
    </row>
    <row r="1687" spans="2:15" x14ac:dyDescent="0.2">
      <c r="B1687">
        <f t="shared" si="234"/>
        <v>1.6064616883115361</v>
      </c>
      <c r="C1687" s="18">
        <f t="shared" si="239"/>
        <v>0.64371962695891205</v>
      </c>
      <c r="D1687" s="2">
        <f t="shared" si="236"/>
        <v>1.0341109187236861</v>
      </c>
      <c r="E1687" s="18">
        <f t="shared" si="237"/>
        <v>25.491751208226638</v>
      </c>
      <c r="F1687" s="20">
        <f t="shared" si="240"/>
        <v>12.745875604113319</v>
      </c>
      <c r="G1687" s="20">
        <f t="shared" si="240"/>
        <v>12.738780114316363</v>
      </c>
      <c r="H1687" s="20">
        <f t="shared" si="240"/>
        <v>12.577018386480237</v>
      </c>
      <c r="I1687" s="10">
        <f t="shared" si="241"/>
        <v>38.061674104909919</v>
      </c>
      <c r="J1687" s="19">
        <f t="shared" si="235"/>
        <v>61.144621242537063</v>
      </c>
      <c r="K1687">
        <f t="shared" si="238"/>
        <v>61.144621242537063</v>
      </c>
      <c r="L1687" s="5">
        <f t="shared" si="242"/>
        <v>0</v>
      </c>
      <c r="O1687" s="12"/>
    </row>
    <row r="1688" spans="2:15" x14ac:dyDescent="0.2">
      <c r="B1688">
        <f t="shared" si="234"/>
        <v>1.6014616883115362</v>
      </c>
      <c r="C1688" s="18">
        <f t="shared" si="239"/>
        <v>0.64373533495820567</v>
      </c>
      <c r="D1688" s="2">
        <f t="shared" si="236"/>
        <v>1.0309174763479603</v>
      </c>
      <c r="E1688" s="18">
        <f t="shared" si="237"/>
        <v>25.493179528198379</v>
      </c>
      <c r="F1688" s="20">
        <f t="shared" si="240"/>
        <v>12.746589764099191</v>
      </c>
      <c r="G1688" s="20">
        <f t="shared" si="240"/>
        <v>12.739499201099175</v>
      </c>
      <c r="H1688" s="20">
        <f t="shared" si="240"/>
        <v>12.577876111391451</v>
      </c>
      <c r="I1688" s="10">
        <f t="shared" si="241"/>
        <v>38.063965076589817</v>
      </c>
      <c r="J1688" s="19">
        <f t="shared" si="235"/>
        <v>60.957981775386884</v>
      </c>
      <c r="K1688">
        <f t="shared" si="238"/>
        <v>60.957981775386884</v>
      </c>
      <c r="L1688" s="5">
        <f t="shared" si="242"/>
        <v>0</v>
      </c>
      <c r="O1688" s="12"/>
    </row>
    <row r="1689" spans="2:15" x14ac:dyDescent="0.2">
      <c r="B1689">
        <f t="shared" si="234"/>
        <v>1.5964616883115363</v>
      </c>
      <c r="C1689" s="18">
        <f t="shared" si="239"/>
        <v>0.6437510334731813</v>
      </c>
      <c r="D1689" s="2">
        <f t="shared" si="236"/>
        <v>1.0277238617508913</v>
      </c>
      <c r="E1689" s="18">
        <f t="shared" si="237"/>
        <v>25.494607468797405</v>
      </c>
      <c r="F1689" s="20">
        <f t="shared" si="240"/>
        <v>12.747303734398704</v>
      </c>
      <c r="G1689" s="20">
        <f t="shared" si="240"/>
        <v>12.740218091316208</v>
      </c>
      <c r="H1689" s="20">
        <f t="shared" si="240"/>
        <v>12.578733394217254</v>
      </c>
      <c r="I1689" s="10">
        <f t="shared" si="241"/>
        <v>38.066255219932167</v>
      </c>
      <c r="J1689" s="19">
        <f t="shared" si="235"/>
        <v>60.771318076110738</v>
      </c>
      <c r="K1689">
        <f t="shared" si="238"/>
        <v>60.771318076110738</v>
      </c>
      <c r="L1689" s="5">
        <f t="shared" si="242"/>
        <v>0</v>
      </c>
      <c r="O1689" s="12"/>
    </row>
    <row r="1690" spans="2:15" x14ac:dyDescent="0.2">
      <c r="B1690">
        <f t="shared" si="234"/>
        <v>1.5914616883115364</v>
      </c>
      <c r="C1690" s="18">
        <f t="shared" si="239"/>
        <v>0.64376672251528499</v>
      </c>
      <c r="D1690" s="2">
        <f t="shared" si="236"/>
        <v>1.0245300750929598</v>
      </c>
      <c r="E1690" s="18">
        <f t="shared" si="237"/>
        <v>25.496035030481554</v>
      </c>
      <c r="F1690" s="20">
        <f t="shared" si="240"/>
        <v>12.748017515240775</v>
      </c>
      <c r="G1690" s="20">
        <f t="shared" si="240"/>
        <v>12.740936785210867</v>
      </c>
      <c r="H1690" s="20">
        <f t="shared" si="240"/>
        <v>12.579590235873303</v>
      </c>
      <c r="I1690" s="10">
        <f t="shared" si="241"/>
        <v>38.068544536324943</v>
      </c>
      <c r="J1690" s="19">
        <f t="shared" si="235"/>
        <v>60.584630159342609</v>
      </c>
      <c r="K1690">
        <f t="shared" si="238"/>
        <v>60.584630159342609</v>
      </c>
      <c r="L1690" s="5">
        <f t="shared" si="242"/>
        <v>0</v>
      </c>
      <c r="O1690" s="12"/>
    </row>
    <row r="1691" spans="2:15" x14ac:dyDescent="0.2">
      <c r="B1691">
        <f t="shared" si="234"/>
        <v>1.5864616883115366</v>
      </c>
      <c r="C1691" s="18">
        <f t="shared" si="239"/>
        <v>0.64378240209594217</v>
      </c>
      <c r="D1691" s="2">
        <f t="shared" si="236"/>
        <v>1.0213361165343848</v>
      </c>
      <c r="E1691" s="18">
        <f t="shared" si="237"/>
        <v>25.497462213707841</v>
      </c>
      <c r="F1691" s="20">
        <f t="shared" si="240"/>
        <v>12.748731106853921</v>
      </c>
      <c r="G1691" s="20">
        <f t="shared" si="240"/>
        <v>12.741655283026112</v>
      </c>
      <c r="H1691" s="20">
        <f t="shared" si="240"/>
        <v>12.580446637272283</v>
      </c>
      <c r="I1691" s="10">
        <f t="shared" si="241"/>
        <v>38.070833027152318</v>
      </c>
      <c r="J1691" s="19">
        <f t="shared" si="235"/>
        <v>60.397918039682672</v>
      </c>
      <c r="K1691">
        <f t="shared" si="238"/>
        <v>60.397918039682672</v>
      </c>
      <c r="L1691" s="5">
        <f t="shared" si="242"/>
        <v>0</v>
      </c>
      <c r="O1691" s="12"/>
    </row>
    <row r="1692" spans="2:15" x14ac:dyDescent="0.2">
      <c r="B1692">
        <f t="shared" si="234"/>
        <v>1.5814616883115367</v>
      </c>
      <c r="C1692" s="18">
        <f t="shared" si="239"/>
        <v>0.64379807222655772</v>
      </c>
      <c r="D1692" s="2">
        <f t="shared" si="236"/>
        <v>1.0181419862351246</v>
      </c>
      <c r="E1692" s="18">
        <f t="shared" si="237"/>
        <v>25.498889018932466</v>
      </c>
      <c r="F1692" s="20">
        <f t="shared" si="240"/>
        <v>12.74944450946623</v>
      </c>
      <c r="G1692" s="20">
        <f t="shared" si="240"/>
        <v>12.74237358500444</v>
      </c>
      <c r="H1692" s="20">
        <f t="shared" si="240"/>
        <v>12.581302599323912</v>
      </c>
      <c r="I1692" s="10">
        <f t="shared" si="241"/>
        <v>38.073120693794579</v>
      </c>
      <c r="J1692" s="19">
        <f t="shared" si="235"/>
        <v>60.21118173169728</v>
      </c>
      <c r="K1692">
        <f t="shared" si="238"/>
        <v>60.21118173169728</v>
      </c>
      <c r="L1692" s="5">
        <f t="shared" si="242"/>
        <v>0</v>
      </c>
      <c r="O1692" s="12"/>
    </row>
    <row r="1693" spans="2:15" x14ac:dyDescent="0.2">
      <c r="B1693">
        <f t="shared" si="234"/>
        <v>1.5764616883115368</v>
      </c>
      <c r="C1693" s="18">
        <f t="shared" si="239"/>
        <v>0.64381373291851562</v>
      </c>
      <c r="D1693" s="2">
        <f t="shared" si="236"/>
        <v>1.0149476843548759</v>
      </c>
      <c r="E1693" s="18">
        <f t="shared" si="237"/>
        <v>25.500315446610777</v>
      </c>
      <c r="F1693" s="20">
        <f t="shared" si="240"/>
        <v>12.750157723305389</v>
      </c>
      <c r="G1693" s="20">
        <f t="shared" si="240"/>
        <v>12.743091691387901</v>
      </c>
      <c r="H1693" s="20">
        <f t="shared" si="240"/>
        <v>12.582158122934958</v>
      </c>
      <c r="I1693" s="10">
        <f t="shared" si="241"/>
        <v>38.075407537628244</v>
      </c>
      <c r="J1693" s="19">
        <f t="shared" si="235"/>
        <v>60.024421249919236</v>
      </c>
      <c r="K1693">
        <f t="shared" si="238"/>
        <v>60.024421249919236</v>
      </c>
      <c r="L1693" s="5">
        <f t="shared" si="242"/>
        <v>0</v>
      </c>
      <c r="O1693" s="12"/>
    </row>
    <row r="1694" spans="2:15" x14ac:dyDescent="0.2">
      <c r="B1694">
        <f t="shared" si="234"/>
        <v>1.5714616883115369</v>
      </c>
      <c r="C1694" s="18">
        <f t="shared" si="239"/>
        <v>0.64382938418317959</v>
      </c>
      <c r="D1694" s="2">
        <f t="shared" si="236"/>
        <v>1.0117532110530765</v>
      </c>
      <c r="E1694" s="18">
        <f t="shared" si="237"/>
        <v>25.501741497197337</v>
      </c>
      <c r="F1694" s="20">
        <f t="shared" si="240"/>
        <v>12.75087074859867</v>
      </c>
      <c r="G1694" s="20">
        <f t="shared" si="240"/>
        <v>12.743809602418091</v>
      </c>
      <c r="H1694" s="20">
        <f t="shared" si="240"/>
        <v>12.583013209009252</v>
      </c>
      <c r="I1694" s="10">
        <f t="shared" si="241"/>
        <v>38.077693560026013</v>
      </c>
      <c r="J1694" s="19">
        <f t="shared" si="235"/>
        <v>59.837636608847816</v>
      </c>
      <c r="K1694">
        <f t="shared" si="238"/>
        <v>59.837636608847816</v>
      </c>
      <c r="L1694" s="5">
        <f t="shared" si="242"/>
        <v>0</v>
      </c>
      <c r="O1694" s="12"/>
    </row>
    <row r="1695" spans="2:15" x14ac:dyDescent="0.2">
      <c r="B1695">
        <f t="shared" si="234"/>
        <v>1.566461688311537</v>
      </c>
      <c r="C1695" s="18">
        <f t="shared" si="239"/>
        <v>0.64384502603189286</v>
      </c>
      <c r="D1695" s="2">
        <f t="shared" si="236"/>
        <v>1.0085585664889043</v>
      </c>
      <c r="E1695" s="18">
        <f t="shared" si="237"/>
        <v>25.503167171145869</v>
      </c>
      <c r="F1695" s="20">
        <f t="shared" si="240"/>
        <v>12.751583585572934</v>
      </c>
      <c r="G1695" s="20">
        <f t="shared" si="240"/>
        <v>12.744527318336152</v>
      </c>
      <c r="H1695" s="20">
        <f t="shared" si="240"/>
        <v>12.583867858447704</v>
      </c>
      <c r="I1695" s="10">
        <f t="shared" si="241"/>
        <v>38.079978762356788</v>
      </c>
      <c r="J1695" s="19">
        <f t="shared" si="235"/>
        <v>59.650827822948884</v>
      </c>
      <c r="K1695">
        <f t="shared" si="238"/>
        <v>59.650827822948884</v>
      </c>
      <c r="L1695" s="5">
        <f t="shared" si="242"/>
        <v>0</v>
      </c>
      <c r="O1695" s="12"/>
    </row>
    <row r="1696" spans="2:15" x14ac:dyDescent="0.2">
      <c r="B1696">
        <f t="shared" si="234"/>
        <v>1.5614616883115371</v>
      </c>
      <c r="C1696" s="18">
        <f t="shared" si="239"/>
        <v>0.64386065847597773</v>
      </c>
      <c r="D1696" s="2">
        <f t="shared" si="236"/>
        <v>1.0053637508212783</v>
      </c>
      <c r="E1696" s="18">
        <f t="shared" si="237"/>
        <v>25.504592468909266</v>
      </c>
      <c r="F1696" s="20">
        <f t="shared" si="240"/>
        <v>12.752296234454633</v>
      </c>
      <c r="G1696" s="20">
        <f t="shared" si="240"/>
        <v>12.745244839382785</v>
      </c>
      <c r="H1696" s="20">
        <f t="shared" si="240"/>
        <v>12.58472207214831</v>
      </c>
      <c r="I1696" s="10">
        <f t="shared" si="241"/>
        <v>38.082263145985728</v>
      </c>
      <c r="J1696" s="19">
        <f t="shared" si="235"/>
        <v>59.463994906655103</v>
      </c>
      <c r="K1696">
        <f t="shared" si="238"/>
        <v>59.463994906655103</v>
      </c>
      <c r="L1696" s="5">
        <f t="shared" si="242"/>
        <v>0</v>
      </c>
      <c r="O1696" s="12"/>
    </row>
    <row r="1697" spans="2:15" x14ac:dyDescent="0.2">
      <c r="B1697">
        <f t="shared" si="234"/>
        <v>1.5564616883115372</v>
      </c>
      <c r="C1697" s="18">
        <f t="shared" si="239"/>
        <v>0.64387628152673682</v>
      </c>
      <c r="D1697" s="2">
        <f t="shared" si="236"/>
        <v>1.0021687642088595</v>
      </c>
      <c r="E1697" s="18">
        <f t="shared" si="237"/>
        <v>25.506017390939629</v>
      </c>
      <c r="F1697" s="20">
        <f t="shared" si="240"/>
        <v>12.753008695469815</v>
      </c>
      <c r="G1697" s="20">
        <f t="shared" si="240"/>
        <v>12.745962165798236</v>
      </c>
      <c r="H1697" s="20">
        <f t="shared" si="240"/>
        <v>12.585575851006164</v>
      </c>
      <c r="I1697" s="10">
        <f t="shared" si="241"/>
        <v>38.084546712274211</v>
      </c>
      <c r="J1697" s="19">
        <f t="shared" si="235"/>
        <v>59.27713787436592</v>
      </c>
      <c r="K1697">
        <f t="shared" si="238"/>
        <v>59.27713787436592</v>
      </c>
      <c r="L1697" s="5">
        <f t="shared" si="242"/>
        <v>0</v>
      </c>
      <c r="O1697" s="12"/>
    </row>
    <row r="1698" spans="2:15" x14ac:dyDescent="0.2">
      <c r="B1698">
        <f t="shared" si="234"/>
        <v>1.5514616883115373</v>
      </c>
      <c r="C1698" s="18">
        <f t="shared" si="239"/>
        <v>0.64389189519545187</v>
      </c>
      <c r="D1698" s="2">
        <f t="shared" si="236"/>
        <v>0.99897360681005121</v>
      </c>
      <c r="E1698" s="18">
        <f t="shared" si="237"/>
        <v>25.507441937688228</v>
      </c>
      <c r="F1698" s="20">
        <f t="shared" si="240"/>
        <v>12.753720968844116</v>
      </c>
      <c r="G1698" s="20">
        <f t="shared" si="240"/>
        <v>12.746679297822308</v>
      </c>
      <c r="H1698" s="20">
        <f t="shared" si="240"/>
        <v>12.586429195913482</v>
      </c>
      <c r="I1698" s="10">
        <f t="shared" si="241"/>
        <v>38.086829462579907</v>
      </c>
      <c r="J1698" s="19">
        <f t="shared" si="235"/>
        <v>59.090256740447821</v>
      </c>
      <c r="K1698">
        <f t="shared" si="238"/>
        <v>59.090256740447821</v>
      </c>
      <c r="L1698" s="5">
        <f t="shared" si="242"/>
        <v>0</v>
      </c>
      <c r="O1698" s="12"/>
    </row>
    <row r="1699" spans="2:15" x14ac:dyDescent="0.2">
      <c r="B1699">
        <f t="shared" si="234"/>
        <v>1.5464616883115374</v>
      </c>
      <c r="C1699" s="18">
        <f t="shared" si="239"/>
        <v>0.64390749949338433</v>
      </c>
      <c r="D1699" s="2">
        <f t="shared" si="236"/>
        <v>0.99577827878299952</v>
      </c>
      <c r="E1699" s="18">
        <f t="shared" si="237"/>
        <v>25.508866109605528</v>
      </c>
      <c r="F1699" s="20">
        <f t="shared" si="240"/>
        <v>12.754433054802762</v>
      </c>
      <c r="G1699" s="20">
        <f t="shared" si="240"/>
        <v>12.747396235694351</v>
      </c>
      <c r="H1699" s="20">
        <f t="shared" si="240"/>
        <v>12.587282107759599</v>
      </c>
      <c r="I1699" s="10">
        <f t="shared" si="241"/>
        <v>38.089111398256712</v>
      </c>
      <c r="J1699" s="19">
        <f t="shared" si="235"/>
        <v>58.903351519234299</v>
      </c>
      <c r="K1699">
        <f t="shared" si="238"/>
        <v>58.903351519234299</v>
      </c>
      <c r="L1699" s="5">
        <f t="shared" si="242"/>
        <v>0</v>
      </c>
      <c r="O1699" s="12"/>
    </row>
    <row r="1700" spans="2:15" x14ac:dyDescent="0.2">
      <c r="B1700">
        <f t="shared" si="234"/>
        <v>1.5414616883115375</v>
      </c>
      <c r="C1700" s="18">
        <f t="shared" si="239"/>
        <v>0.64392309443177542</v>
      </c>
      <c r="D1700" s="2">
        <f t="shared" si="236"/>
        <v>0.9925827802855941</v>
      </c>
      <c r="E1700" s="18">
        <f t="shared" si="237"/>
        <v>25.510289907141171</v>
      </c>
      <c r="F1700" s="20">
        <f t="shared" si="240"/>
        <v>12.755144953570586</v>
      </c>
      <c r="G1700" s="20">
        <f t="shared" si="240"/>
        <v>12.74811297965328</v>
      </c>
      <c r="H1700" s="20">
        <f t="shared" si="240"/>
        <v>12.588134587430996</v>
      </c>
      <c r="I1700" s="10">
        <f t="shared" si="241"/>
        <v>38.091392520654864</v>
      </c>
      <c r="J1700" s="19">
        <f t="shared" si="235"/>
        <v>58.716422225026122</v>
      </c>
      <c r="K1700">
        <f t="shared" si="238"/>
        <v>58.716422225026122</v>
      </c>
      <c r="L1700" s="5">
        <f t="shared" si="242"/>
        <v>0</v>
      </c>
      <c r="O1700" s="12"/>
    </row>
    <row r="1701" spans="2:15" x14ac:dyDescent="0.2">
      <c r="B1701">
        <f t="shared" si="234"/>
        <v>1.5364616883115376</v>
      </c>
      <c r="C1701" s="18">
        <f t="shared" si="239"/>
        <v>0.64393868002184651</v>
      </c>
      <c r="D1701" s="2">
        <f t="shared" si="236"/>
        <v>0.98938711147546932</v>
      </c>
      <c r="E1701" s="18">
        <f t="shared" si="237"/>
        <v>25.511713330744016</v>
      </c>
      <c r="F1701" s="20">
        <f t="shared" si="240"/>
        <v>12.755856665372008</v>
      </c>
      <c r="G1701" s="20">
        <f t="shared" si="240"/>
        <v>12.748829529937561</v>
      </c>
      <c r="H1701" s="20">
        <f t="shared" si="240"/>
        <v>12.588986635811304</v>
      </c>
      <c r="I1701" s="10">
        <f t="shared" si="241"/>
        <v>38.09367283112087</v>
      </c>
      <c r="J1701" s="19">
        <f t="shared" si="235"/>
        <v>58.529468872091321</v>
      </c>
      <c r="K1701">
        <f t="shared" si="238"/>
        <v>58.529468872091321</v>
      </c>
      <c r="L1701" s="5">
        <f t="shared" si="242"/>
        <v>0</v>
      </c>
      <c r="O1701" s="12"/>
    </row>
    <row r="1702" spans="2:15" x14ac:dyDescent="0.2">
      <c r="B1702">
        <f t="shared" ref="B1702:B1765" si="243">B1701-$C$16</f>
        <v>1.5314616883115377</v>
      </c>
      <c r="C1702" s="18">
        <f t="shared" si="239"/>
        <v>0.6439542562747983</v>
      </c>
      <c r="D1702" s="2">
        <f t="shared" si="236"/>
        <v>0.98619127251000327</v>
      </c>
      <c r="E1702" s="18">
        <f t="shared" si="237"/>
        <v>25.513136380862086</v>
      </c>
      <c r="F1702" s="20">
        <f t="shared" si="240"/>
        <v>12.756568190431043</v>
      </c>
      <c r="G1702" s="20">
        <f t="shared" si="240"/>
        <v>12.749545886785217</v>
      </c>
      <c r="H1702" s="20">
        <f t="shared" si="240"/>
        <v>12.589838253781323</v>
      </c>
      <c r="I1702" s="10">
        <f t="shared" si="241"/>
        <v>38.095952330997584</v>
      </c>
      <c r="J1702" s="19">
        <f t="shared" si="235"/>
        <v>58.342491474665422</v>
      </c>
      <c r="K1702">
        <f t="shared" si="238"/>
        <v>58.342491474665422</v>
      </c>
      <c r="L1702" s="5">
        <f t="shared" si="242"/>
        <v>0</v>
      </c>
      <c r="O1702" s="12"/>
    </row>
    <row r="1703" spans="2:15" x14ac:dyDescent="0.2">
      <c r="B1703">
        <f t="shared" si="243"/>
        <v>1.5264616883115378</v>
      </c>
      <c r="C1703" s="18">
        <f t="shared" si="239"/>
        <v>0.64396982320181162</v>
      </c>
      <c r="D1703" s="2">
        <f t="shared" si="236"/>
        <v>0.98299526354631994</v>
      </c>
      <c r="E1703" s="18">
        <f t="shared" si="237"/>
        <v>25.51455905794262</v>
      </c>
      <c r="F1703" s="20">
        <f t="shared" si="240"/>
        <v>12.757279528971308</v>
      </c>
      <c r="G1703" s="20">
        <f t="shared" si="240"/>
        <v>12.750262050433827</v>
      </c>
      <c r="H1703" s="20">
        <f t="shared" si="240"/>
        <v>12.59068944221902</v>
      </c>
      <c r="I1703" s="10">
        <f t="shared" si="241"/>
        <v>38.098231021624159</v>
      </c>
      <c r="J1703" s="19">
        <f t="shared" si="235"/>
        <v>58.155490046951421</v>
      </c>
      <c r="K1703">
        <f t="shared" si="238"/>
        <v>58.155490046951421</v>
      </c>
      <c r="L1703" s="5">
        <f t="shared" si="242"/>
        <v>0</v>
      </c>
      <c r="O1703" s="12"/>
    </row>
    <row r="1704" spans="2:15" x14ac:dyDescent="0.2">
      <c r="B1704">
        <f t="shared" si="243"/>
        <v>1.5214616883115379</v>
      </c>
      <c r="C1704" s="18">
        <f t="shared" si="239"/>
        <v>0.6439853808140471</v>
      </c>
      <c r="D1704" s="2">
        <f t="shared" si="236"/>
        <v>0.97979908474128885</v>
      </c>
      <c r="E1704" s="18">
        <f t="shared" si="237"/>
        <v>25.515981362432036</v>
      </c>
      <c r="F1704" s="20">
        <f t="shared" si="240"/>
        <v>12.757990681216022</v>
      </c>
      <c r="G1704" s="20">
        <f t="shared" si="240"/>
        <v>12.750978021120538</v>
      </c>
      <c r="H1704" s="20">
        <f t="shared" si="240"/>
        <v>12.591540201999562</v>
      </c>
      <c r="I1704" s="10">
        <f t="shared" si="241"/>
        <v>38.100508904336124</v>
      </c>
      <c r="J1704" s="19">
        <f t="shared" si="235"/>
        <v>57.968464603120026</v>
      </c>
      <c r="K1704">
        <f t="shared" si="238"/>
        <v>57.968464603120026</v>
      </c>
      <c r="L1704" s="5">
        <f t="shared" si="242"/>
        <v>0</v>
      </c>
      <c r="O1704" s="12"/>
    </row>
    <row r="1705" spans="2:15" x14ac:dyDescent="0.2">
      <c r="B1705">
        <f t="shared" si="243"/>
        <v>1.516461688311538</v>
      </c>
      <c r="C1705" s="18">
        <f t="shared" si="239"/>
        <v>0.64400092912264562</v>
      </c>
      <c r="D1705" s="2">
        <f t="shared" si="236"/>
        <v>0.97660273625152627</v>
      </c>
      <c r="E1705" s="18">
        <f t="shared" si="237"/>
        <v>25.517403294775978</v>
      </c>
      <c r="F1705" s="20">
        <f t="shared" si="240"/>
        <v>12.758701647387989</v>
      </c>
      <c r="G1705" s="20">
        <f t="shared" si="240"/>
        <v>12.751693799082046</v>
      </c>
      <c r="H1705" s="20">
        <f t="shared" si="240"/>
        <v>12.592390533995312</v>
      </c>
      <c r="I1705" s="10">
        <f t="shared" si="241"/>
        <v>38.102785980465349</v>
      </c>
      <c r="J1705" s="19">
        <f t="shared" si="235"/>
        <v>57.781415157309688</v>
      </c>
      <c r="K1705">
        <f t="shared" si="238"/>
        <v>57.781415157309688</v>
      </c>
      <c r="L1705" s="5">
        <f t="shared" si="242"/>
        <v>0</v>
      </c>
      <c r="O1705" s="12"/>
    </row>
    <row r="1706" spans="2:15" x14ac:dyDescent="0.2">
      <c r="B1706">
        <f t="shared" si="243"/>
        <v>1.5114616883115382</v>
      </c>
      <c r="C1706" s="18">
        <f t="shared" si="239"/>
        <v>0.64401646813872793</v>
      </c>
      <c r="D1706" s="2">
        <f t="shared" si="236"/>
        <v>0.97340621823339568</v>
      </c>
      <c r="E1706" s="18">
        <f t="shared" si="237"/>
        <v>25.518824855419272</v>
      </c>
      <c r="F1706" s="20">
        <f t="shared" si="240"/>
        <v>12.759412427709636</v>
      </c>
      <c r="G1706" s="20">
        <f t="shared" si="240"/>
        <v>12.752409384554623</v>
      </c>
      <c r="H1706" s="20">
        <f t="shared" si="240"/>
        <v>12.593240439075853</v>
      </c>
      <c r="I1706" s="10">
        <f t="shared" si="241"/>
        <v>38.105062251340115</v>
      </c>
      <c r="J1706" s="19">
        <f t="shared" si="235"/>
        <v>57.59434172362679</v>
      </c>
      <c r="K1706">
        <f t="shared" si="238"/>
        <v>57.59434172362679</v>
      </c>
      <c r="L1706" s="5">
        <f t="shared" si="242"/>
        <v>0</v>
      </c>
      <c r="O1706" s="12"/>
    </row>
    <row r="1707" spans="2:15" x14ac:dyDescent="0.2">
      <c r="B1707">
        <f t="shared" si="243"/>
        <v>1.5064616883115383</v>
      </c>
      <c r="C1707" s="18">
        <f t="shared" si="239"/>
        <v>0.64403199787339449</v>
      </c>
      <c r="D1707" s="2">
        <f t="shared" si="236"/>
        <v>0.97020953084300687</v>
      </c>
      <c r="E1707" s="18">
        <f t="shared" si="237"/>
        <v>25.520246044805933</v>
      </c>
      <c r="F1707" s="20">
        <f t="shared" si="240"/>
        <v>12.760123022402968</v>
      </c>
      <c r="G1707" s="20">
        <f t="shared" si="240"/>
        <v>12.75312477777409</v>
      </c>
      <c r="H1707" s="20">
        <f t="shared" si="240"/>
        <v>12.59408991810799</v>
      </c>
      <c r="I1707" s="10">
        <f t="shared" si="241"/>
        <v>38.107337718285052</v>
      </c>
      <c r="J1707" s="19">
        <f t="shared" si="235"/>
        <v>57.407244316145665</v>
      </c>
      <c r="K1707">
        <f t="shared" si="238"/>
        <v>57.407244316145665</v>
      </c>
      <c r="L1707" s="5">
        <f t="shared" si="242"/>
        <v>0</v>
      </c>
      <c r="O1707" s="12"/>
    </row>
    <row r="1708" spans="2:15" x14ac:dyDescent="0.2">
      <c r="B1708">
        <f t="shared" si="243"/>
        <v>1.5014616883115384</v>
      </c>
      <c r="C1708" s="18">
        <f t="shared" si="239"/>
        <v>0.64404751833772655</v>
      </c>
      <c r="D1708" s="2">
        <f t="shared" si="236"/>
        <v>0.96701267423621939</v>
      </c>
      <c r="E1708" s="18">
        <f t="shared" si="237"/>
        <v>25.521666863379217</v>
      </c>
      <c r="F1708" s="20">
        <f t="shared" si="240"/>
        <v>12.760833431689608</v>
      </c>
      <c r="G1708" s="20">
        <f t="shared" si="240"/>
        <v>12.753839978975837</v>
      </c>
      <c r="H1708" s="20">
        <f t="shared" si="240"/>
        <v>12.594938971955768</v>
      </c>
      <c r="I1708" s="10">
        <f t="shared" si="241"/>
        <v>38.109612382621215</v>
      </c>
      <c r="J1708" s="19">
        <f t="shared" si="235"/>
        <v>57.220122948908759</v>
      </c>
      <c r="K1708">
        <f t="shared" si="238"/>
        <v>57.220122948908759</v>
      </c>
      <c r="L1708" s="5">
        <f t="shared" si="242"/>
        <v>0</v>
      </c>
      <c r="O1708" s="12"/>
    </row>
    <row r="1709" spans="2:15" x14ac:dyDescent="0.2">
      <c r="B1709">
        <f t="shared" si="243"/>
        <v>1.4964616883115385</v>
      </c>
      <c r="C1709" s="18">
        <f t="shared" si="239"/>
        <v>0.64406302954278505</v>
      </c>
      <c r="D1709" s="2">
        <f t="shared" si="236"/>
        <v>0.96381564856864044</v>
      </c>
      <c r="E1709" s="18">
        <f t="shared" si="237"/>
        <v>25.523087311581556</v>
      </c>
      <c r="F1709" s="20">
        <f t="shared" si="240"/>
        <v>12.76154365579078</v>
      </c>
      <c r="G1709" s="20">
        <f t="shared" si="240"/>
        <v>12.754554988394823</v>
      </c>
      <c r="H1709" s="20">
        <f t="shared" si="240"/>
        <v>12.595787601480481</v>
      </c>
      <c r="I1709" s="10">
        <f t="shared" si="241"/>
        <v>38.111886245666085</v>
      </c>
      <c r="J1709" s="19">
        <f t="shared" si="235"/>
        <v>57.03297763592677</v>
      </c>
      <c r="K1709">
        <f t="shared" si="238"/>
        <v>57.03297763592677</v>
      </c>
      <c r="L1709" s="5">
        <f t="shared" si="242"/>
        <v>0</v>
      </c>
      <c r="O1709" s="12"/>
    </row>
    <row r="1710" spans="2:15" x14ac:dyDescent="0.2">
      <c r="B1710">
        <f t="shared" si="243"/>
        <v>1.4914616883115386</v>
      </c>
      <c r="C1710" s="18">
        <f t="shared" si="239"/>
        <v>0.64407853149961136</v>
      </c>
      <c r="D1710" s="2">
        <f t="shared" si="236"/>
        <v>0.96061845399562684</v>
      </c>
      <c r="E1710" s="18">
        <f t="shared" si="237"/>
        <v>25.524507389854605</v>
      </c>
      <c r="F1710" s="20">
        <f t="shared" si="240"/>
        <v>12.762253694927304</v>
      </c>
      <c r="G1710" s="20">
        <f t="shared" si="240"/>
        <v>12.755269806265568</v>
      </c>
      <c r="H1710" s="20">
        <f t="shared" si="240"/>
        <v>12.596635807540689</v>
      </c>
      <c r="I1710" s="10">
        <f t="shared" si="241"/>
        <v>38.114159308733562</v>
      </c>
      <c r="J1710" s="19">
        <f t="shared" si="235"/>
        <v>56.8458083911787</v>
      </c>
      <c r="K1710">
        <f t="shared" si="238"/>
        <v>56.8458083911787</v>
      </c>
      <c r="L1710" s="5">
        <f t="shared" si="242"/>
        <v>0</v>
      </c>
      <c r="O1710" s="12"/>
    </row>
    <row r="1711" spans="2:15" x14ac:dyDescent="0.2">
      <c r="B1711">
        <f t="shared" si="243"/>
        <v>1.4864616883115387</v>
      </c>
      <c r="C1711" s="18">
        <f t="shared" si="239"/>
        <v>0.6440940242192269</v>
      </c>
      <c r="D1711" s="2">
        <f t="shared" si="236"/>
        <v>0.95742109067228509</v>
      </c>
      <c r="E1711" s="18">
        <f t="shared" si="237"/>
        <v>25.525927098639229</v>
      </c>
      <c r="F1711" s="20">
        <f t="shared" si="240"/>
        <v>12.762963549319615</v>
      </c>
      <c r="G1711" s="20">
        <f t="shared" si="240"/>
        <v>12.75598443282216</v>
      </c>
      <c r="H1711" s="20">
        <f t="shared" si="240"/>
        <v>12.597483590992223</v>
      </c>
      <c r="I1711" s="10">
        <f t="shared" si="241"/>
        <v>38.116431573133994</v>
      </c>
      <c r="J1711" s="19">
        <f t="shared" si="235"/>
        <v>56.658615228611993</v>
      </c>
      <c r="K1711">
        <f t="shared" si="238"/>
        <v>56.658615228611993</v>
      </c>
      <c r="L1711" s="5">
        <f t="shared" si="242"/>
        <v>0</v>
      </c>
      <c r="O1711" s="12"/>
    </row>
    <row r="1712" spans="2:15" x14ac:dyDescent="0.2">
      <c r="B1712">
        <f t="shared" si="243"/>
        <v>1.4814616883115388</v>
      </c>
      <c r="C1712" s="18">
        <f t="shared" si="239"/>
        <v>0.64410950771263364</v>
      </c>
      <c r="D1712" s="2">
        <f t="shared" si="236"/>
        <v>0.95422355875347231</v>
      </c>
      <c r="E1712" s="18">
        <f t="shared" si="237"/>
        <v>25.527346438375499</v>
      </c>
      <c r="F1712" s="20">
        <f t="shared" si="240"/>
        <v>12.76367321918775</v>
      </c>
      <c r="G1712" s="20">
        <f t="shared" si="240"/>
        <v>12.756698868298258</v>
      </c>
      <c r="H1712" s="20">
        <f t="shared" si="240"/>
        <v>12.598330952688205</v>
      </c>
      <c r="I1712" s="10">
        <f t="shared" si="241"/>
        <v>38.118703040174211</v>
      </c>
      <c r="J1712" s="19">
        <f t="shared" si="235"/>
        <v>56.47139816214267</v>
      </c>
      <c r="K1712">
        <f t="shared" si="238"/>
        <v>56.47139816214267</v>
      </c>
      <c r="L1712" s="5">
        <f t="shared" si="242"/>
        <v>0</v>
      </c>
      <c r="O1712" s="12"/>
    </row>
    <row r="1713" spans="2:15" x14ac:dyDescent="0.2">
      <c r="B1713">
        <f t="shared" si="243"/>
        <v>1.4764616883115389</v>
      </c>
      <c r="C1713" s="18">
        <f t="shared" si="239"/>
        <v>0.64412498199081381</v>
      </c>
      <c r="D1713" s="2">
        <f t="shared" si="236"/>
        <v>0.9510258583937965</v>
      </c>
      <c r="E1713" s="18">
        <f t="shared" si="237"/>
        <v>25.528765409502707</v>
      </c>
      <c r="F1713" s="20">
        <f t="shared" si="240"/>
        <v>12.764382704751354</v>
      </c>
      <c r="G1713" s="20">
        <f t="shared" si="240"/>
        <v>12.757413112927088</v>
      </c>
      <c r="H1713" s="20">
        <f t="shared" si="240"/>
        <v>12.599177893479046</v>
      </c>
      <c r="I1713" s="10">
        <f t="shared" si="241"/>
        <v>38.12097371115749</v>
      </c>
      <c r="J1713" s="19">
        <f t="shared" si="235"/>
        <v>56.284157205655376</v>
      </c>
      <c r="K1713">
        <f t="shared" si="238"/>
        <v>56.284157205655376</v>
      </c>
      <c r="L1713" s="5">
        <f t="shared" si="242"/>
        <v>0</v>
      </c>
      <c r="O1713" s="12"/>
    </row>
    <row r="1714" spans="2:15" x14ac:dyDescent="0.2">
      <c r="B1714">
        <f t="shared" si="243"/>
        <v>1.471461688311539</v>
      </c>
      <c r="C1714" s="18">
        <f t="shared" si="239"/>
        <v>0.64414044706473006</v>
      </c>
      <c r="D1714" s="2">
        <f t="shared" si="236"/>
        <v>0.94782798974761717</v>
      </c>
      <c r="E1714" s="18">
        <f t="shared" si="237"/>
        <v>25.530184012459358</v>
      </c>
      <c r="F1714" s="20">
        <f t="shared" si="240"/>
        <v>12.765092006229679</v>
      </c>
      <c r="G1714" s="20">
        <f t="shared" si="240"/>
        <v>12.758127166941447</v>
      </c>
      <c r="H1714" s="20">
        <f t="shared" si="240"/>
        <v>12.600024414212481</v>
      </c>
      <c r="I1714" s="10">
        <f t="shared" si="241"/>
        <v>38.123243587383612</v>
      </c>
      <c r="J1714" s="19">
        <f t="shared" si="235"/>
        <v>56.096892373003541</v>
      </c>
      <c r="K1714">
        <f t="shared" si="238"/>
        <v>56.096892373003541</v>
      </c>
      <c r="L1714" s="5">
        <f t="shared" si="242"/>
        <v>0</v>
      </c>
      <c r="O1714" s="12"/>
    </row>
    <row r="1715" spans="2:15" x14ac:dyDescent="0.2">
      <c r="B1715">
        <f t="shared" si="243"/>
        <v>1.4664616883115391</v>
      </c>
      <c r="C1715" s="18">
        <f t="shared" si="239"/>
        <v>0.64415590294532543</v>
      </c>
      <c r="D1715" s="2">
        <f t="shared" si="236"/>
        <v>0.94462995296904584</v>
      </c>
      <c r="E1715" s="18">
        <f t="shared" si="237"/>
        <v>25.531602247683168</v>
      </c>
      <c r="F1715" s="20">
        <f t="shared" si="240"/>
        <v>12.765801123841586</v>
      </c>
      <c r="G1715" s="20">
        <f t="shared" si="240"/>
        <v>12.758841030573702</v>
      </c>
      <c r="H1715" s="20">
        <f t="shared" si="240"/>
        <v>12.600870515733554</v>
      </c>
      <c r="I1715" s="10">
        <f t="shared" si="241"/>
        <v>38.125512670148844</v>
      </c>
      <c r="J1715" s="19">
        <f t="shared" si="235"/>
        <v>55.909603678009447</v>
      </c>
      <c r="K1715">
        <f t="shared" si="238"/>
        <v>55.909603678009447</v>
      </c>
      <c r="L1715" s="5">
        <f t="shared" si="242"/>
        <v>0</v>
      </c>
      <c r="O1715" s="12"/>
    </row>
    <row r="1716" spans="2:15" x14ac:dyDescent="0.2">
      <c r="B1716">
        <f t="shared" si="243"/>
        <v>1.4614616883115392</v>
      </c>
      <c r="C1716" s="18">
        <f t="shared" si="239"/>
        <v>0.64417134964352341</v>
      </c>
      <c r="D1716" s="2">
        <f t="shared" si="236"/>
        <v>0.94143174821194653</v>
      </c>
      <c r="E1716" s="18">
        <f t="shared" si="237"/>
        <v>25.533020115611087</v>
      </c>
      <c r="F1716" s="20">
        <f t="shared" si="240"/>
        <v>12.766510057805545</v>
      </c>
      <c r="G1716" s="20">
        <f t="shared" si="240"/>
        <v>12.759554704055793</v>
      </c>
      <c r="H1716" s="20">
        <f t="shared" si="240"/>
        <v>12.601716198884647</v>
      </c>
      <c r="I1716" s="10">
        <f t="shared" si="241"/>
        <v>38.127780960745987</v>
      </c>
      <c r="J1716" s="19">
        <f t="shared" si="235"/>
        <v>55.722291134464392</v>
      </c>
      <c r="K1716">
        <f t="shared" si="238"/>
        <v>55.722291134464392</v>
      </c>
      <c r="L1716" s="5">
        <f t="shared" si="242"/>
        <v>0</v>
      </c>
      <c r="O1716" s="12"/>
    </row>
    <row r="1717" spans="2:15" x14ac:dyDescent="0.2">
      <c r="B1717">
        <f t="shared" si="243"/>
        <v>1.4564616883115393</v>
      </c>
      <c r="C1717" s="18">
        <f t="shared" si="239"/>
        <v>0.64418678717022826</v>
      </c>
      <c r="D1717" s="2">
        <f t="shared" si="236"/>
        <v>0.93823337562993692</v>
      </c>
      <c r="E1717" s="18">
        <f t="shared" si="237"/>
        <v>25.534437616679284</v>
      </c>
      <c r="F1717" s="20">
        <f t="shared" si="240"/>
        <v>12.767218808339642</v>
      </c>
      <c r="G1717" s="20">
        <f t="shared" si="240"/>
        <v>12.760268187619236</v>
      </c>
      <c r="H1717" s="20">
        <f t="shared" si="240"/>
        <v>12.60256146450549</v>
      </c>
      <c r="I1717" s="10">
        <f t="shared" si="241"/>
        <v>38.130048460464366</v>
      </c>
      <c r="J1717" s="19">
        <f t="shared" si="235"/>
        <v>55.534954756128741</v>
      </c>
      <c r="K1717">
        <f t="shared" si="238"/>
        <v>55.534954756128741</v>
      </c>
      <c r="L1717" s="5">
        <f t="shared" si="242"/>
        <v>0</v>
      </c>
      <c r="O1717" s="12"/>
    </row>
    <row r="1718" spans="2:15" x14ac:dyDescent="0.2">
      <c r="B1718">
        <f t="shared" si="243"/>
        <v>1.4514616883115394</v>
      </c>
      <c r="C1718" s="18">
        <f t="shared" si="239"/>
        <v>0.64420221553632462</v>
      </c>
      <c r="D1718" s="2">
        <f t="shared" si="236"/>
        <v>0.93503483537638798</v>
      </c>
      <c r="E1718" s="18">
        <f t="shared" si="237"/>
        <v>25.535854751323139</v>
      </c>
      <c r="F1718" s="20">
        <f t="shared" si="240"/>
        <v>12.767927375661571</v>
      </c>
      <c r="G1718" s="20">
        <f t="shared" si="240"/>
        <v>12.760981481495122</v>
      </c>
      <c r="H1718" s="20">
        <f t="shared" si="240"/>
        <v>12.603406313433165</v>
      </c>
      <c r="I1718" s="10">
        <f t="shared" si="241"/>
        <v>38.132315170589862</v>
      </c>
      <c r="J1718" s="19">
        <f t="shared" si="235"/>
        <v>55.347594556732091</v>
      </c>
      <c r="K1718">
        <f t="shared" si="238"/>
        <v>55.347594556732091</v>
      </c>
      <c r="L1718" s="5">
        <f t="shared" si="242"/>
        <v>0</v>
      </c>
      <c r="O1718" s="12"/>
    </row>
    <row r="1719" spans="2:15" x14ac:dyDescent="0.2">
      <c r="B1719">
        <f t="shared" si="243"/>
        <v>1.4464616883115395</v>
      </c>
      <c r="C1719" s="18">
        <f t="shared" si="239"/>
        <v>0.64421763475267779</v>
      </c>
      <c r="D1719" s="2">
        <f t="shared" si="236"/>
        <v>0.93183612760442502</v>
      </c>
      <c r="E1719" s="18">
        <f t="shared" si="237"/>
        <v>25.537271519977267</v>
      </c>
      <c r="F1719" s="20">
        <f t="shared" si="240"/>
        <v>12.768635759988635</v>
      </c>
      <c r="G1719" s="20">
        <f t="shared" si="240"/>
        <v>12.761694585914109</v>
      </c>
      <c r="H1719" s="20">
        <f t="shared" si="240"/>
        <v>12.604250746502119</v>
      </c>
      <c r="I1719" s="10">
        <f t="shared" si="241"/>
        <v>38.134581092404865</v>
      </c>
      <c r="J1719" s="19">
        <f t="shared" si="235"/>
        <v>55.160210549973257</v>
      </c>
      <c r="K1719">
        <f t="shared" si="238"/>
        <v>55.160210549973257</v>
      </c>
      <c r="L1719" s="5">
        <f t="shared" si="242"/>
        <v>0</v>
      </c>
      <c r="O1719" s="12"/>
    </row>
    <row r="1720" spans="2:15" x14ac:dyDescent="0.2">
      <c r="B1720">
        <f t="shared" si="243"/>
        <v>1.4414616883115396</v>
      </c>
      <c r="C1720" s="18">
        <f t="shared" si="239"/>
        <v>0.64423304483013399</v>
      </c>
      <c r="D1720" s="2">
        <f t="shared" si="236"/>
        <v>0.92863725246692874</v>
      </c>
      <c r="E1720" s="18">
        <f t="shared" si="237"/>
        <v>25.538687923075511</v>
      </c>
      <c r="F1720" s="20">
        <f t="shared" si="240"/>
        <v>12.769343961537757</v>
      </c>
      <c r="G1720" s="20">
        <f t="shared" si="240"/>
        <v>12.762407501106443</v>
      </c>
      <c r="H1720" s="20">
        <f t="shared" si="240"/>
        <v>12.60509476454418</v>
      </c>
      <c r="I1720" s="10">
        <f t="shared" si="241"/>
        <v>38.136846227188386</v>
      </c>
      <c r="J1720" s="19">
        <f t="shared" si="235"/>
        <v>54.97280274952054</v>
      </c>
      <c r="K1720">
        <f t="shared" si="238"/>
        <v>54.97280274952054</v>
      </c>
      <c r="L1720" s="5">
        <f t="shared" si="242"/>
        <v>0</v>
      </c>
      <c r="O1720" s="12"/>
    </row>
    <row r="1721" spans="2:15" x14ac:dyDescent="0.2">
      <c r="B1721">
        <f t="shared" si="243"/>
        <v>1.4364616883115398</v>
      </c>
      <c r="C1721" s="18">
        <f t="shared" si="239"/>
        <v>0.64424844577951967</v>
      </c>
      <c r="D1721" s="2">
        <f t="shared" si="236"/>
        <v>0.92543821011653427</v>
      </c>
      <c r="E1721" s="18">
        <f t="shared" si="237"/>
        <v>25.540103961050939</v>
      </c>
      <c r="F1721" s="20">
        <f t="shared" si="240"/>
        <v>12.770051980525471</v>
      </c>
      <c r="G1721" s="20">
        <f t="shared" si="240"/>
        <v>12.763120227301942</v>
      </c>
      <c r="H1721" s="20">
        <f t="shared" si="240"/>
        <v>12.605938368388571</v>
      </c>
      <c r="I1721" s="10">
        <f t="shared" si="241"/>
        <v>38.139110576215984</v>
      </c>
      <c r="J1721" s="19">
        <f t="shared" si="235"/>
        <v>54.785371169011711</v>
      </c>
      <c r="K1721">
        <f t="shared" si="238"/>
        <v>54.785371169011711</v>
      </c>
      <c r="L1721" s="5">
        <f t="shared" si="242"/>
        <v>0</v>
      </c>
      <c r="O1721" s="12"/>
    </row>
    <row r="1722" spans="2:15" x14ac:dyDescent="0.2">
      <c r="B1722">
        <f t="shared" si="243"/>
        <v>1.4314616883115399</v>
      </c>
      <c r="C1722" s="18">
        <f t="shared" si="239"/>
        <v>0.64426383761164241</v>
      </c>
      <c r="D1722" s="2">
        <f t="shared" si="236"/>
        <v>0.92223900070563336</v>
      </c>
      <c r="E1722" s="18">
        <f t="shared" si="237"/>
        <v>25.541519634335849</v>
      </c>
      <c r="F1722" s="20">
        <f t="shared" si="240"/>
        <v>12.770759817167926</v>
      </c>
      <c r="G1722" s="20">
        <f t="shared" si="240"/>
        <v>12.763832764729999</v>
      </c>
      <c r="H1722" s="20">
        <f t="shared" si="240"/>
        <v>12.606781558861911</v>
      </c>
      <c r="I1722" s="10">
        <f t="shared" si="241"/>
        <v>38.141374140759837</v>
      </c>
      <c r="J1722" s="19">
        <f t="shared" si="235"/>
        <v>54.597915822054183</v>
      </c>
      <c r="K1722">
        <f t="shared" si="238"/>
        <v>54.597915822054183</v>
      </c>
      <c r="L1722" s="5">
        <f t="shared" si="242"/>
        <v>0</v>
      </c>
      <c r="O1722" s="12"/>
    </row>
    <row r="1723" spans="2:15" x14ac:dyDescent="0.2">
      <c r="B1723">
        <f t="shared" si="243"/>
        <v>1.42646168831154</v>
      </c>
      <c r="C1723" s="18">
        <f t="shared" si="239"/>
        <v>0.64427922033729079</v>
      </c>
      <c r="D1723" s="2">
        <f t="shared" si="236"/>
        <v>0.91903962438637443</v>
      </c>
      <c r="E1723" s="18">
        <f t="shared" si="237"/>
        <v>25.542934943361786</v>
      </c>
      <c r="F1723" s="20">
        <f t="shared" si="240"/>
        <v>12.771467471680893</v>
      </c>
      <c r="G1723" s="20">
        <f t="shared" si="240"/>
        <v>12.764545113619599</v>
      </c>
      <c r="H1723" s="20">
        <f t="shared" si="240"/>
        <v>12.607624336788236</v>
      </c>
      <c r="I1723" s="10">
        <f t="shared" si="241"/>
        <v>38.143636922088724</v>
      </c>
      <c r="J1723" s="19">
        <f t="shared" si="235"/>
        <v>54.410436722225072</v>
      </c>
      <c r="K1723">
        <f t="shared" si="238"/>
        <v>54.410436722225072</v>
      </c>
      <c r="L1723" s="5">
        <f t="shared" si="242"/>
        <v>0</v>
      </c>
      <c r="O1723" s="12"/>
    </row>
    <row r="1724" spans="2:15" x14ac:dyDescent="0.2">
      <c r="B1724">
        <f t="shared" si="243"/>
        <v>1.4214616883115401</v>
      </c>
      <c r="C1724" s="18">
        <f t="shared" si="239"/>
        <v>0.64429459396723376</v>
      </c>
      <c r="D1724" s="2">
        <f t="shared" si="236"/>
        <v>0.9158400813106623</v>
      </c>
      <c r="E1724" s="18">
        <f t="shared" si="237"/>
        <v>25.544349888559506</v>
      </c>
      <c r="F1724" s="20">
        <f t="shared" si="240"/>
        <v>12.772174944279753</v>
      </c>
      <c r="G1724" s="20">
        <f t="shared" si="240"/>
        <v>12.765257274199298</v>
      </c>
      <c r="H1724" s="20">
        <f t="shared" si="240"/>
        <v>12.608466702989</v>
      </c>
      <c r="I1724" s="10">
        <f t="shared" si="241"/>
        <v>38.145898921468053</v>
      </c>
      <c r="J1724" s="19">
        <f t="shared" si="235"/>
        <v>54.222933883071335</v>
      </c>
      <c r="K1724">
        <f t="shared" si="238"/>
        <v>54.222933883071335</v>
      </c>
      <c r="L1724" s="5">
        <f t="shared" si="242"/>
        <v>0</v>
      </c>
      <c r="O1724" s="12"/>
    </row>
    <row r="1725" spans="2:15" x14ac:dyDescent="0.2">
      <c r="B1725">
        <f t="shared" si="243"/>
        <v>1.4164616883115402</v>
      </c>
      <c r="C1725" s="18">
        <f t="shared" si="239"/>
        <v>0.64430995851222161</v>
      </c>
      <c r="D1725" s="2">
        <f t="shared" si="236"/>
        <v>0.91264037163015987</v>
      </c>
      <c r="E1725" s="18">
        <f t="shared" si="237"/>
        <v>25.545764470359021</v>
      </c>
      <c r="F1725" s="20">
        <f t="shared" si="240"/>
        <v>12.772882235179511</v>
      </c>
      <c r="G1725" s="20">
        <f t="shared" si="240"/>
        <v>12.765969246697233</v>
      </c>
      <c r="H1725" s="20">
        <f t="shared" si="240"/>
        <v>12.609308658283094</v>
      </c>
      <c r="I1725" s="10">
        <f t="shared" si="241"/>
        <v>38.148160140159838</v>
      </c>
      <c r="J1725" s="19">
        <f t="shared" si="235"/>
        <v>54.035407318109804</v>
      </c>
      <c r="K1725">
        <f t="shared" si="238"/>
        <v>54.035407318109804</v>
      </c>
      <c r="L1725" s="5">
        <f t="shared" si="242"/>
        <v>0</v>
      </c>
      <c r="O1725" s="12"/>
    </row>
    <row r="1726" spans="2:15" x14ac:dyDescent="0.2">
      <c r="B1726">
        <f t="shared" si="243"/>
        <v>1.4114616883115403</v>
      </c>
      <c r="C1726" s="18">
        <f t="shared" si="239"/>
        <v>0.6443253139829852</v>
      </c>
      <c r="D1726" s="2">
        <f t="shared" si="236"/>
        <v>0.90944049549628758</v>
      </c>
      <c r="E1726" s="18">
        <f t="shared" si="237"/>
        <v>25.547178689189561</v>
      </c>
      <c r="F1726" s="20">
        <f t="shared" si="240"/>
        <v>12.773589344594781</v>
      </c>
      <c r="G1726" s="20">
        <f t="shared" si="240"/>
        <v>12.766681031341127</v>
      </c>
      <c r="H1726" s="20">
        <f t="shared" si="240"/>
        <v>12.610150203486857</v>
      </c>
      <c r="I1726" s="10">
        <f t="shared" si="241"/>
        <v>38.150420579422764</v>
      </c>
      <c r="J1726" s="19">
        <f t="shared" si="235"/>
        <v>53.847857040827385</v>
      </c>
      <c r="K1726">
        <f t="shared" si="238"/>
        <v>53.847857040827385</v>
      </c>
      <c r="L1726" s="5">
        <f t="shared" si="242"/>
        <v>0</v>
      </c>
      <c r="O1726" s="12"/>
    </row>
    <row r="1727" spans="2:15" x14ac:dyDescent="0.2">
      <c r="B1727">
        <f t="shared" si="243"/>
        <v>1.4064616883115404</v>
      </c>
      <c r="C1727" s="18">
        <f t="shared" si="239"/>
        <v>0.64434066039023663</v>
      </c>
      <c r="D1727" s="2">
        <f t="shared" si="236"/>
        <v>0.90624045306022505</v>
      </c>
      <c r="E1727" s="18">
        <f t="shared" si="237"/>
        <v>25.548592545479618</v>
      </c>
      <c r="F1727" s="20">
        <f t="shared" si="240"/>
        <v>12.774296272739811</v>
      </c>
      <c r="G1727" s="20">
        <f t="shared" si="240"/>
        <v>12.767392628358291</v>
      </c>
      <c r="H1727" s="20">
        <f t="shared" si="240"/>
        <v>12.610991339414079</v>
      </c>
      <c r="I1727" s="10">
        <f t="shared" si="241"/>
        <v>38.152680240512183</v>
      </c>
      <c r="J1727" s="19">
        <f t="shared" si="235"/>
        <v>53.66028306468111</v>
      </c>
      <c r="K1727">
        <f t="shared" si="238"/>
        <v>53.66028306468111</v>
      </c>
      <c r="L1727" s="5">
        <f t="shared" si="242"/>
        <v>0</v>
      </c>
      <c r="O1727" s="12"/>
    </row>
    <row r="1728" spans="2:15" x14ac:dyDescent="0.2">
      <c r="B1728">
        <f t="shared" si="243"/>
        <v>1.4014616883115405</v>
      </c>
      <c r="C1728" s="18">
        <f t="shared" si="239"/>
        <v>0.64435599774466912</v>
      </c>
      <c r="D1728" s="2">
        <f t="shared" si="236"/>
        <v>0.9030402444729112</v>
      </c>
      <c r="E1728" s="18">
        <f t="shared" si="237"/>
        <v>25.550006039656918</v>
      </c>
      <c r="F1728" s="20">
        <f t="shared" si="240"/>
        <v>12.775003019828459</v>
      </c>
      <c r="G1728" s="20">
        <f t="shared" si="240"/>
        <v>12.768104037975611</v>
      </c>
      <c r="H1728" s="20">
        <f t="shared" si="240"/>
        <v>12.611832066876023</v>
      </c>
      <c r="I1728" s="10">
        <f t="shared" si="241"/>
        <v>38.154939124680098</v>
      </c>
      <c r="J1728" s="19">
        <f t="shared" si="235"/>
        <v>53.472685403098218</v>
      </c>
      <c r="K1728">
        <f t="shared" si="238"/>
        <v>53.472685403098218</v>
      </c>
      <c r="L1728" s="5">
        <f t="shared" si="242"/>
        <v>0</v>
      </c>
      <c r="O1728" s="12"/>
    </row>
    <row r="1729" spans="2:15" x14ac:dyDescent="0.2">
      <c r="B1729">
        <f t="shared" si="243"/>
        <v>1.3964616883115406</v>
      </c>
      <c r="C1729" s="18">
        <f t="shared" si="239"/>
        <v>0.64437132605695679</v>
      </c>
      <c r="D1729" s="2">
        <f t="shared" si="236"/>
        <v>0.89983986988504405</v>
      </c>
      <c r="E1729" s="18">
        <f t="shared" si="237"/>
        <v>25.551419172148428</v>
      </c>
      <c r="F1729" s="20">
        <f t="shared" si="240"/>
        <v>12.775709586074214</v>
      </c>
      <c r="G1729" s="20">
        <f t="shared" si="240"/>
        <v>12.76881526041957</v>
      </c>
      <c r="H1729" s="20">
        <f t="shared" si="240"/>
        <v>12.612672386681432</v>
      </c>
      <c r="I1729" s="10">
        <f t="shared" si="241"/>
        <v>38.157197233175218</v>
      </c>
      <c r="J1729" s="19">
        <f t="shared" si="235"/>
        <v>53.285064069476313</v>
      </c>
      <c r="K1729">
        <f t="shared" si="238"/>
        <v>53.285064069476313</v>
      </c>
      <c r="L1729" s="5">
        <f t="shared" si="242"/>
        <v>0</v>
      </c>
      <c r="O1729" s="12"/>
    </row>
    <row r="1730" spans="2:15" x14ac:dyDescent="0.2">
      <c r="B1730">
        <f t="shared" si="243"/>
        <v>1.3914616883115407</v>
      </c>
      <c r="C1730" s="18">
        <f t="shared" si="239"/>
        <v>0.64438664533775503</v>
      </c>
      <c r="D1730" s="2">
        <f t="shared" si="236"/>
        <v>0.89663932944708258</v>
      </c>
      <c r="E1730" s="18">
        <f t="shared" si="237"/>
        <v>25.552831943380355</v>
      </c>
      <c r="F1730" s="20">
        <f t="shared" si="240"/>
        <v>12.776415971690177</v>
      </c>
      <c r="G1730" s="20">
        <f t="shared" si="240"/>
        <v>12.769526295916231</v>
      </c>
      <c r="H1730" s="20">
        <f t="shared" si="240"/>
        <v>12.613512299636525</v>
      </c>
      <c r="I1730" s="10">
        <f t="shared" si="241"/>
        <v>38.159454567242932</v>
      </c>
      <c r="J1730" s="19">
        <f t="shared" si="235"/>
        <v>53.097419077183382</v>
      </c>
      <c r="K1730">
        <f t="shared" si="238"/>
        <v>53.097419077183382</v>
      </c>
      <c r="L1730" s="5">
        <f t="shared" si="242"/>
        <v>0</v>
      </c>
      <c r="O1730" s="12"/>
    </row>
    <row r="1731" spans="2:15" x14ac:dyDescent="0.2">
      <c r="B1731">
        <f t="shared" si="243"/>
        <v>1.3864616883115408</v>
      </c>
      <c r="C1731" s="18">
        <f t="shared" si="239"/>
        <v>0.64440195559770019</v>
      </c>
      <c r="D1731" s="2">
        <f t="shared" si="236"/>
        <v>0.89343862330924595</v>
      </c>
      <c r="E1731" s="18">
        <f t="shared" si="237"/>
        <v>25.554244353778159</v>
      </c>
      <c r="F1731" s="20">
        <f t="shared" si="240"/>
        <v>12.777122176889081</v>
      </c>
      <c r="G1731" s="20">
        <f t="shared" si="240"/>
        <v>12.770237144691249</v>
      </c>
      <c r="H1731" s="20">
        <f t="shared" si="240"/>
        <v>12.614351806545036</v>
      </c>
      <c r="I1731" s="10">
        <f t="shared" si="241"/>
        <v>38.161711128125368</v>
      </c>
      <c r="J1731" s="19">
        <f t="shared" si="235"/>
        <v>52.90975043955801</v>
      </c>
      <c r="K1731">
        <f t="shared" si="238"/>
        <v>52.90975043955801</v>
      </c>
      <c r="L1731" s="5">
        <f t="shared" si="242"/>
        <v>0</v>
      </c>
      <c r="O1731" s="12"/>
    </row>
    <row r="1732" spans="2:15" x14ac:dyDescent="0.2">
      <c r="B1732">
        <f t="shared" si="243"/>
        <v>1.3814616883115409</v>
      </c>
      <c r="C1732" s="18">
        <f t="shared" si="239"/>
        <v>0.64441725684741002</v>
      </c>
      <c r="D1732" s="2">
        <f t="shared" si="236"/>
        <v>0.89023775162151497</v>
      </c>
      <c r="E1732" s="18">
        <f t="shared" si="237"/>
        <v>25.555656403766555</v>
      </c>
      <c r="F1732" s="20">
        <f t="shared" si="240"/>
        <v>12.777828201883278</v>
      </c>
      <c r="G1732" s="20">
        <f t="shared" si="240"/>
        <v>12.770947806969859</v>
      </c>
      <c r="H1732" s="20">
        <f t="shared" si="240"/>
        <v>12.615190908208202</v>
      </c>
      <c r="I1732" s="10">
        <f t="shared" si="241"/>
        <v>38.163966917061344</v>
      </c>
      <c r="J1732" s="19">
        <f t="shared" si="235"/>
        <v>52.72205816990936</v>
      </c>
      <c r="K1732">
        <f t="shared" si="238"/>
        <v>52.72205816990936</v>
      </c>
      <c r="L1732" s="5">
        <f t="shared" si="242"/>
        <v>0</v>
      </c>
      <c r="O1732" s="12"/>
    </row>
    <row r="1733" spans="2:15" x14ac:dyDescent="0.2">
      <c r="B1733">
        <f t="shared" si="243"/>
        <v>1.376461688311541</v>
      </c>
      <c r="C1733" s="18">
        <f t="shared" si="239"/>
        <v>0.64443254909748371</v>
      </c>
      <c r="D1733" s="2">
        <f t="shared" si="236"/>
        <v>0.88703671453363253</v>
      </c>
      <c r="E1733" s="18">
        <f t="shared" si="237"/>
        <v>25.557068093769502</v>
      </c>
      <c r="F1733" s="20">
        <f t="shared" si="240"/>
        <v>12.778534046884753</v>
      </c>
      <c r="G1733" s="20">
        <f t="shared" si="240"/>
        <v>12.771658282976903</v>
      </c>
      <c r="H1733" s="20">
        <f t="shared" si="240"/>
        <v>12.616029605424782</v>
      </c>
      <c r="I1733" s="10">
        <f t="shared" si="241"/>
        <v>38.166221935286437</v>
      </c>
      <c r="J1733" s="19">
        <f t="shared" si="235"/>
        <v>52.53434228151734</v>
      </c>
      <c r="K1733">
        <f t="shared" si="238"/>
        <v>52.53434228151734</v>
      </c>
      <c r="L1733" s="5">
        <f t="shared" si="242"/>
        <v>0</v>
      </c>
      <c r="O1733" s="12"/>
    </row>
    <row r="1734" spans="2:15" x14ac:dyDescent="0.2">
      <c r="B1734">
        <f t="shared" si="243"/>
        <v>1.3714616883115411</v>
      </c>
      <c r="C1734" s="18">
        <f t="shared" si="239"/>
        <v>0.64444783235850123</v>
      </c>
      <c r="D1734" s="2">
        <f t="shared" si="236"/>
        <v>0.88383551219510315</v>
      </c>
      <c r="E1734" s="18">
        <f t="shared" si="237"/>
        <v>25.558479424210205</v>
      </c>
      <c r="F1734" s="20">
        <f t="shared" si="240"/>
        <v>12.779239712105102</v>
      </c>
      <c r="G1734" s="20">
        <f t="shared" si="240"/>
        <v>12.772368572936793</v>
      </c>
      <c r="H1734" s="20">
        <f t="shared" si="240"/>
        <v>12.61686789899106</v>
      </c>
      <c r="I1734" s="10">
        <f t="shared" si="241"/>
        <v>38.168476184032954</v>
      </c>
      <c r="J1734" s="19">
        <f t="shared" si="235"/>
        <v>52.346602787632683</v>
      </c>
      <c r="K1734">
        <f t="shared" si="238"/>
        <v>52.346602787632683</v>
      </c>
      <c r="L1734" s="5">
        <f t="shared" si="242"/>
        <v>0</v>
      </c>
      <c r="O1734" s="12"/>
    </row>
    <row r="1735" spans="2:15" x14ac:dyDescent="0.2">
      <c r="B1735">
        <f t="shared" si="243"/>
        <v>1.3664616883115412</v>
      </c>
      <c r="C1735" s="18">
        <f t="shared" si="239"/>
        <v>0.64446310664102457</v>
      </c>
      <c r="D1735" s="2">
        <f t="shared" si="236"/>
        <v>0.8806341447551953</v>
      </c>
      <c r="E1735" s="18">
        <f t="shared" si="237"/>
        <v>25.55989039551114</v>
      </c>
      <c r="F1735" s="20">
        <f t="shared" si="240"/>
        <v>12.779945197755568</v>
      </c>
      <c r="G1735" s="20">
        <f t="shared" si="240"/>
        <v>12.773078677073553</v>
      </c>
      <c r="H1735" s="20">
        <f t="shared" si="240"/>
        <v>12.617705789700876</v>
      </c>
      <c r="I1735" s="10">
        <f t="shared" si="241"/>
        <v>38.17072966453</v>
      </c>
      <c r="J1735" s="19">
        <f t="shared" si="235"/>
        <v>52.158839701477092</v>
      </c>
      <c r="K1735">
        <f t="shared" si="238"/>
        <v>52.158839701477092</v>
      </c>
      <c r="L1735" s="5">
        <f t="shared" si="242"/>
        <v>0</v>
      </c>
      <c r="O1735" s="12"/>
    </row>
    <row r="1736" spans="2:15" x14ac:dyDescent="0.2">
      <c r="B1736">
        <f t="shared" si="243"/>
        <v>1.3614616883115414</v>
      </c>
      <c r="C1736" s="18">
        <f t="shared" si="239"/>
        <v>0.64447837195559643</v>
      </c>
      <c r="D1736" s="2">
        <f t="shared" si="236"/>
        <v>0.87743261236293979</v>
      </c>
      <c r="E1736" s="18">
        <f t="shared" si="237"/>
        <v>25.561301008094009</v>
      </c>
      <c r="F1736" s="20">
        <f t="shared" si="240"/>
        <v>12.780650504047005</v>
      </c>
      <c r="G1736" s="20">
        <f t="shared" si="240"/>
        <v>12.773788595610784</v>
      </c>
      <c r="H1736" s="20">
        <f t="shared" si="240"/>
        <v>12.618543278345605</v>
      </c>
      <c r="I1736" s="10">
        <f t="shared" si="241"/>
        <v>38.172982378003397</v>
      </c>
      <c r="J1736" s="19">
        <f t="shared" si="235"/>
        <v>51.971053036243219</v>
      </c>
      <c r="K1736">
        <f t="shared" si="238"/>
        <v>51.971053036243219</v>
      </c>
      <c r="L1736" s="5">
        <f t="shared" si="242"/>
        <v>0</v>
      </c>
      <c r="O1736" s="12"/>
    </row>
    <row r="1737" spans="2:15" x14ac:dyDescent="0.2">
      <c r="B1737">
        <f t="shared" si="243"/>
        <v>1.3564616883115415</v>
      </c>
      <c r="C1737" s="18">
        <f t="shared" si="239"/>
        <v>0.64449362831274148</v>
      </c>
      <c r="D1737" s="2">
        <f t="shared" si="236"/>
        <v>0.87423091516713236</v>
      </c>
      <c r="E1737" s="18">
        <f t="shared" si="237"/>
        <v>25.562711262379811</v>
      </c>
      <c r="F1737" s="20">
        <f t="shared" si="240"/>
        <v>12.781355631189907</v>
      </c>
      <c r="G1737" s="20">
        <f t="shared" si="240"/>
        <v>12.77449832877169</v>
      </c>
      <c r="H1737" s="20">
        <f t="shared" si="240"/>
        <v>12.6193803657142</v>
      </c>
      <c r="I1737" s="10">
        <f t="shared" si="241"/>
        <v>38.175234325675795</v>
      </c>
      <c r="J1737" s="19">
        <f t="shared" si="235"/>
        <v>51.783242805094901</v>
      </c>
      <c r="K1737">
        <f t="shared" si="238"/>
        <v>51.783242805094901</v>
      </c>
      <c r="L1737" s="5">
        <f t="shared" si="242"/>
        <v>0</v>
      </c>
      <c r="O1737" s="12"/>
    </row>
    <row r="1738" spans="2:15" x14ac:dyDescent="0.2">
      <c r="B1738">
        <f t="shared" si="243"/>
        <v>1.3514616883115416</v>
      </c>
      <c r="C1738" s="18">
        <f t="shared" si="239"/>
        <v>0.64450887572296578</v>
      </c>
      <c r="D1738" s="2">
        <f t="shared" si="236"/>
        <v>0.87102905331633285</v>
      </c>
      <c r="E1738" s="18">
        <f t="shared" si="237"/>
        <v>25.564121158788783</v>
      </c>
      <c r="F1738" s="20">
        <f t="shared" si="240"/>
        <v>12.782060579394392</v>
      </c>
      <c r="G1738" s="20">
        <f t="shared" si="240"/>
        <v>12.775207876779071</v>
      </c>
      <c r="H1738" s="20">
        <f t="shared" si="240"/>
        <v>12.620217052593175</v>
      </c>
      <c r="I1738" s="10">
        <f t="shared" si="241"/>
        <v>38.177485508766637</v>
      </c>
      <c r="J1738" s="19">
        <f t="shared" si="235"/>
        <v>51.595409021167171</v>
      </c>
      <c r="K1738">
        <f t="shared" si="238"/>
        <v>51.595409021167171</v>
      </c>
      <c r="L1738" s="5">
        <f t="shared" si="242"/>
        <v>0</v>
      </c>
      <c r="O1738" s="12"/>
    </row>
    <row r="1739" spans="2:15" x14ac:dyDescent="0.2">
      <c r="B1739">
        <f t="shared" si="243"/>
        <v>1.3464616883115417</v>
      </c>
      <c r="C1739" s="18">
        <f t="shared" si="239"/>
        <v>0.64452411419675659</v>
      </c>
      <c r="D1739" s="2">
        <f t="shared" si="236"/>
        <v>0.86782702695886571</v>
      </c>
      <c r="E1739" s="18">
        <f t="shared" si="237"/>
        <v>25.565530697740417</v>
      </c>
      <c r="F1739" s="20">
        <f t="shared" si="240"/>
        <v>12.782765348870209</v>
      </c>
      <c r="G1739" s="20">
        <f t="shared" si="240"/>
        <v>12.775917239855316</v>
      </c>
      <c r="H1739" s="20">
        <f t="shared" si="240"/>
        <v>12.621053339766634</v>
      </c>
      <c r="I1739" s="10">
        <f t="shared" si="241"/>
        <v>38.179735928492157</v>
      </c>
      <c r="J1739" s="19">
        <f t="shared" si="235"/>
        <v>51.407551697566376</v>
      </c>
      <c r="K1739">
        <f t="shared" si="238"/>
        <v>51.407551697566376</v>
      </c>
      <c r="L1739" s="5">
        <f t="shared" si="242"/>
        <v>0</v>
      </c>
      <c r="O1739" s="12"/>
    </row>
    <row r="1740" spans="2:15" x14ac:dyDescent="0.2">
      <c r="B1740">
        <f t="shared" si="243"/>
        <v>1.3414616883115418</v>
      </c>
      <c r="C1740" s="18">
        <f t="shared" si="239"/>
        <v>0.6445393437445831</v>
      </c>
      <c r="D1740" s="2">
        <f t="shared" si="236"/>
        <v>0.8646248362428216</v>
      </c>
      <c r="E1740" s="18">
        <f t="shared" si="237"/>
        <v>25.566939879653479</v>
      </c>
      <c r="F1740" s="20">
        <f t="shared" si="240"/>
        <v>12.783469939826739</v>
      </c>
      <c r="G1740" s="20">
        <f t="shared" si="240"/>
        <v>12.776626418222415</v>
      </c>
      <c r="H1740" s="20">
        <f t="shared" si="240"/>
        <v>12.62188922801627</v>
      </c>
      <c r="I1740" s="10">
        <f t="shared" si="241"/>
        <v>38.181985586065423</v>
      </c>
      <c r="J1740" s="19">
        <f t="shared" si="235"/>
        <v>51.219670847370274</v>
      </c>
      <c r="K1740">
        <f t="shared" si="238"/>
        <v>51.219670847370274</v>
      </c>
      <c r="L1740" s="5">
        <f t="shared" si="242"/>
        <v>0</v>
      </c>
      <c r="O1740" s="12"/>
    </row>
    <row r="1741" spans="2:15" x14ac:dyDescent="0.2">
      <c r="B1741">
        <f t="shared" si="243"/>
        <v>1.3364616883115419</v>
      </c>
      <c r="C1741" s="18">
        <f t="shared" si="239"/>
        <v>0.64455456437689607</v>
      </c>
      <c r="D1741" s="2">
        <f t="shared" si="236"/>
        <v>0.86142248131605692</v>
      </c>
      <c r="E1741" s="18">
        <f t="shared" si="237"/>
        <v>25.568348704945997</v>
      </c>
      <c r="F1741" s="20">
        <f t="shared" si="240"/>
        <v>12.784174352472998</v>
      </c>
      <c r="G1741" s="20">
        <f t="shared" si="240"/>
        <v>12.777335412101957</v>
      </c>
      <c r="H1741" s="20">
        <f t="shared" si="240"/>
        <v>12.622724718121383</v>
      </c>
      <c r="I1741" s="10">
        <f t="shared" si="241"/>
        <v>38.18423448269634</v>
      </c>
      <c r="J1741" s="19">
        <f t="shared" si="235"/>
        <v>51.031766483628147</v>
      </c>
      <c r="K1741">
        <f t="shared" si="238"/>
        <v>51.031766483628147</v>
      </c>
      <c r="L1741" s="5">
        <f t="shared" si="242"/>
        <v>0</v>
      </c>
      <c r="O1741" s="12"/>
    </row>
    <row r="1742" spans="2:15" x14ac:dyDescent="0.2">
      <c r="B1742">
        <f t="shared" si="243"/>
        <v>1.331461688311542</v>
      </c>
      <c r="C1742" s="18">
        <f t="shared" si="239"/>
        <v>0.64456977610412769</v>
      </c>
      <c r="D1742" s="2">
        <f t="shared" si="236"/>
        <v>0.85821996232619446</v>
      </c>
      <c r="E1742" s="18">
        <f t="shared" si="237"/>
        <v>25.56975717403526</v>
      </c>
      <c r="F1742" s="20">
        <f t="shared" si="240"/>
        <v>12.784878587017628</v>
      </c>
      <c r="G1742" s="20">
        <f t="shared" si="240"/>
        <v>12.778044221715126</v>
      </c>
      <c r="H1742" s="20">
        <f t="shared" si="240"/>
        <v>12.623559810858882</v>
      </c>
      <c r="I1742" s="10">
        <f t="shared" si="241"/>
        <v>38.186482619591636</v>
      </c>
      <c r="J1742" s="19">
        <f t="shared" si="235"/>
        <v>50.843838619360838</v>
      </c>
      <c r="K1742">
        <f t="shared" si="238"/>
        <v>50.843838619360838</v>
      </c>
      <c r="L1742" s="5">
        <f t="shared" si="242"/>
        <v>0</v>
      </c>
      <c r="O1742" s="12"/>
    </row>
    <row r="1743" spans="2:15" x14ac:dyDescent="0.2">
      <c r="B1743">
        <f t="shared" si="243"/>
        <v>1.3264616883115421</v>
      </c>
      <c r="C1743" s="18">
        <f t="shared" si="239"/>
        <v>0.64458497893669198</v>
      </c>
      <c r="D1743" s="2">
        <f t="shared" si="236"/>
        <v>0.85501727942062422</v>
      </c>
      <c r="E1743" s="18">
        <f t="shared" si="237"/>
        <v>25.571165287337831</v>
      </c>
      <c r="F1743" s="20">
        <f t="shared" si="240"/>
        <v>12.785582643668915</v>
      </c>
      <c r="G1743" s="20">
        <f t="shared" si="240"/>
        <v>12.778752847282712</v>
      </c>
      <c r="H1743" s="20">
        <f t="shared" si="240"/>
        <v>12.624394507003307</v>
      </c>
      <c r="I1743" s="10">
        <f t="shared" si="241"/>
        <v>38.188729997954937</v>
      </c>
      <c r="J1743" s="19">
        <f t="shared" si="235"/>
        <v>50.655887267560942</v>
      </c>
      <c r="K1743">
        <f t="shared" si="238"/>
        <v>50.655887267560942</v>
      </c>
      <c r="L1743" s="5">
        <f t="shared" si="242"/>
        <v>0</v>
      </c>
      <c r="O1743" s="12"/>
    </row>
    <row r="1744" spans="2:15" x14ac:dyDescent="0.2">
      <c r="B1744">
        <f t="shared" si="243"/>
        <v>1.3214616883115422</v>
      </c>
      <c r="C1744" s="18">
        <f t="shared" si="239"/>
        <v>0.64460017288498483</v>
      </c>
      <c r="D1744" s="2">
        <f t="shared" si="236"/>
        <v>0.85181443274650404</v>
      </c>
      <c r="E1744" s="18">
        <f t="shared" si="237"/>
        <v>25.572573045269547</v>
      </c>
      <c r="F1744" s="20">
        <f t="shared" si="240"/>
        <v>12.786286522634775</v>
      </c>
      <c r="G1744" s="20">
        <f t="shared" si="240"/>
        <v>12.779461289025102</v>
      </c>
      <c r="H1744" s="20">
        <f t="shared" si="240"/>
        <v>12.62522880732682</v>
      </c>
      <c r="I1744" s="10">
        <f t="shared" si="241"/>
        <v>38.190976618986696</v>
      </c>
      <c r="J1744" s="19">
        <f t="shared" si="235"/>
        <v>50.467912441192794</v>
      </c>
      <c r="K1744">
        <f t="shared" si="238"/>
        <v>50.467912441192794</v>
      </c>
      <c r="L1744" s="5">
        <f t="shared" si="242"/>
        <v>0</v>
      </c>
      <c r="O1744" s="12"/>
    </row>
    <row r="1745" spans="2:15" x14ac:dyDescent="0.2">
      <c r="B1745">
        <f t="shared" si="243"/>
        <v>1.3164616883115423</v>
      </c>
      <c r="C1745" s="18">
        <f t="shared" si="239"/>
        <v>0.64461535795938374</v>
      </c>
      <c r="D1745" s="2">
        <f t="shared" si="236"/>
        <v>0.84861142245075949</v>
      </c>
      <c r="E1745" s="18">
        <f t="shared" si="237"/>
        <v>25.573980448245504</v>
      </c>
      <c r="F1745" s="20">
        <f t="shared" si="240"/>
        <v>12.786990224122752</v>
      </c>
      <c r="G1745" s="20">
        <f t="shared" si="240"/>
        <v>12.780169547162281</v>
      </c>
      <c r="H1745" s="20">
        <f t="shared" si="240"/>
        <v>12.626062712599232</v>
      </c>
      <c r="I1745" s="10">
        <f t="shared" si="241"/>
        <v>38.19322248388427</v>
      </c>
      <c r="J1745" s="19">
        <f t="shared" si="235"/>
        <v>50.279914153192642</v>
      </c>
      <c r="K1745">
        <f t="shared" si="238"/>
        <v>50.279914153192642</v>
      </c>
      <c r="L1745" s="5">
        <f t="shared" si="242"/>
        <v>0</v>
      </c>
      <c r="O1745" s="12"/>
    </row>
    <row r="1746" spans="2:15" x14ac:dyDescent="0.2">
      <c r="B1746">
        <f t="shared" si="243"/>
        <v>1.3114616883115424</v>
      </c>
      <c r="C1746" s="18">
        <f t="shared" si="239"/>
        <v>0.64463053417024818</v>
      </c>
      <c r="D1746" s="2">
        <f t="shared" si="236"/>
        <v>0.84540824868008513</v>
      </c>
      <c r="E1746" s="18">
        <f t="shared" si="237"/>
        <v>25.575387496680083</v>
      </c>
      <c r="F1746" s="20">
        <f t="shared" si="240"/>
        <v>12.787693748340043</v>
      </c>
      <c r="G1746" s="20">
        <f t="shared" si="240"/>
        <v>12.780877621913847</v>
      </c>
      <c r="H1746" s="20">
        <f t="shared" si="240"/>
        <v>12.626896223588012</v>
      </c>
      <c r="I1746" s="10">
        <f t="shared" si="241"/>
        <v>38.195467593841904</v>
      </c>
      <c r="J1746" s="19">
        <f t="shared" si="235"/>
        <v>50.09189241646871</v>
      </c>
      <c r="K1746">
        <f t="shared" si="238"/>
        <v>50.09189241646871</v>
      </c>
      <c r="L1746" s="5">
        <f t="shared" si="242"/>
        <v>0</v>
      </c>
      <c r="O1746" s="12"/>
    </row>
    <row r="1747" spans="2:15" x14ac:dyDescent="0.2">
      <c r="B1747">
        <f t="shared" si="243"/>
        <v>1.3064616883115425</v>
      </c>
      <c r="C1747" s="18">
        <f t="shared" si="239"/>
        <v>0.64464570152791945</v>
      </c>
      <c r="D1747" s="2">
        <f t="shared" si="236"/>
        <v>0.84220491158094435</v>
      </c>
      <c r="E1747" s="18">
        <f t="shared" si="237"/>
        <v>25.576794190986931</v>
      </c>
      <c r="F1747" s="20">
        <f t="shared" si="240"/>
        <v>12.788397095493464</v>
      </c>
      <c r="G1747" s="20">
        <f t="shared" si="240"/>
        <v>12.781585513498987</v>
      </c>
      <c r="H1747" s="20">
        <f t="shared" si="240"/>
        <v>12.627729341058282</v>
      </c>
      <c r="I1747" s="10">
        <f t="shared" si="241"/>
        <v>38.197711950050731</v>
      </c>
      <c r="J1747" s="19">
        <f t="shared" ref="J1747:J1810" si="244">B1747*I1747</f>
        <v>49.903847243901261</v>
      </c>
      <c r="K1747">
        <f t="shared" si="238"/>
        <v>49.903847243901261</v>
      </c>
      <c r="L1747" s="5">
        <f t="shared" si="242"/>
        <v>0</v>
      </c>
      <c r="O1747" s="12"/>
    </row>
    <row r="1748" spans="2:15" x14ac:dyDescent="0.2">
      <c r="B1748">
        <f t="shared" si="243"/>
        <v>1.3014616883115426</v>
      </c>
      <c r="C1748" s="18">
        <f t="shared" si="239"/>
        <v>0.6446608600427205</v>
      </c>
      <c r="D1748" s="2">
        <f t="shared" ref="D1748:D1811" si="245">B1748*C1748</f>
        <v>0.83900141129957007</v>
      </c>
      <c r="E1748" s="18">
        <f t="shared" ref="E1748:E1811" si="246">$E$15*(C1748-(B1748*$C$12))</f>
        <v>25.578200531578972</v>
      </c>
      <c r="F1748" s="20">
        <f t="shared" si="240"/>
        <v>12.789100265789488</v>
      </c>
      <c r="G1748" s="20">
        <f t="shared" si="240"/>
        <v>12.782293222136513</v>
      </c>
      <c r="H1748" s="20">
        <f t="shared" si="240"/>
        <v>12.628562065772847</v>
      </c>
      <c r="I1748" s="10">
        <f t="shared" si="241"/>
        <v>38.19995555369885</v>
      </c>
      <c r="J1748" s="19">
        <f t="shared" si="244"/>
        <v>49.715778648342791</v>
      </c>
      <c r="K1748">
        <f t="shared" ref="K1748:K1811" si="247">IF(I1748&gt;$L$15,J1748,0)</f>
        <v>49.715778648342791</v>
      </c>
      <c r="L1748" s="5">
        <f t="shared" si="242"/>
        <v>0</v>
      </c>
      <c r="O1748" s="12"/>
    </row>
    <row r="1749" spans="2:15" x14ac:dyDescent="0.2">
      <c r="B1749">
        <f t="shared" si="243"/>
        <v>1.2964616883115427</v>
      </c>
      <c r="C1749" s="18">
        <f t="shared" ref="C1749:C1812" si="248">$C$10*LN((-B1749+$C$5)/$C$11)</f>
        <v>0.64467600972495664</v>
      </c>
      <c r="D1749" s="2">
        <f t="shared" si="245"/>
        <v>0.83579774798196582</v>
      </c>
      <c r="E1749" s="18">
        <f t="shared" si="246"/>
        <v>25.579606518868417</v>
      </c>
      <c r="F1749" s="20">
        <f t="shared" ref="F1749:H1812" si="249">IF($B1749&lt;F$17,(F$12*$C$10*LN((-$B1749+F$17)/$C$11))+(($E$14-F$12)*$C$10*LN((-$B1749+$C$5)/$C$11))-$C$12*$E$14*$B1749,-$C$13)</f>
        <v>12.78980325943421</v>
      </c>
      <c r="G1749" s="20">
        <f t="shared" si="249"/>
        <v>12.783000748044822</v>
      </c>
      <c r="H1749" s="20">
        <f t="shared" si="249"/>
        <v>12.629394398492181</v>
      </c>
      <c r="I1749" s="10">
        <f t="shared" ref="I1749:I1812" si="250">F1749+G1749+H1749</f>
        <v>38.202198405971217</v>
      </c>
      <c r="J1749" s="19">
        <f t="shared" si="244"/>
        <v>49.527686642617972</v>
      </c>
      <c r="K1749">
        <f t="shared" si="247"/>
        <v>49.527686642617972</v>
      </c>
      <c r="L1749" s="5">
        <f t="shared" ref="L1749:L1812" si="251">IF(I1749&lt;$L$15,J1749,0)</f>
        <v>0</v>
      </c>
      <c r="O1749" s="12"/>
    </row>
    <row r="1750" spans="2:15" x14ac:dyDescent="0.2">
      <c r="B1750">
        <f t="shared" si="243"/>
        <v>1.2914616883115428</v>
      </c>
      <c r="C1750" s="18">
        <f t="shared" si="248"/>
        <v>0.64469115058491488</v>
      </c>
      <c r="D1750" s="2">
        <f t="shared" si="245"/>
        <v>0.83259392177390523</v>
      </c>
      <c r="E1750" s="18">
        <f t="shared" si="246"/>
        <v>25.581012153266748</v>
      </c>
      <c r="F1750" s="20">
        <f t="shared" si="249"/>
        <v>12.790506076633376</v>
      </c>
      <c r="G1750" s="20">
        <f t="shared" si="249"/>
        <v>12.78370809144193</v>
      </c>
      <c r="H1750" s="20">
        <f t="shared" si="249"/>
        <v>12.630226339974463</v>
      </c>
      <c r="I1750" s="10">
        <f t="shared" si="250"/>
        <v>38.204440508049771</v>
      </c>
      <c r="J1750" s="19">
        <f t="shared" si="244"/>
        <v>49.339571239523856</v>
      </c>
      <c r="K1750">
        <f t="shared" si="247"/>
        <v>49.339571239523856</v>
      </c>
      <c r="L1750" s="5">
        <f t="shared" si="251"/>
        <v>0</v>
      </c>
      <c r="O1750" s="12"/>
    </row>
    <row r="1751" spans="2:15" x14ac:dyDescent="0.2">
      <c r="B1751">
        <f t="shared" si="243"/>
        <v>1.286461688311543</v>
      </c>
      <c r="C1751" s="18">
        <f t="shared" si="248"/>
        <v>0.64470628263286456</v>
      </c>
      <c r="D1751" s="2">
        <f t="shared" si="245"/>
        <v>0.82938993282093376</v>
      </c>
      <c r="E1751" s="18">
        <f t="shared" si="246"/>
        <v>25.582417435184738</v>
      </c>
      <c r="F1751" s="20">
        <f t="shared" si="249"/>
        <v>12.791208717592367</v>
      </c>
      <c r="G1751" s="20">
        <f t="shared" si="249"/>
        <v>12.784415252545456</v>
      </c>
      <c r="H1751" s="20">
        <f t="shared" si="249"/>
        <v>12.631057890975567</v>
      </c>
      <c r="I1751" s="10">
        <f t="shared" si="250"/>
        <v>38.206681861113388</v>
      </c>
      <c r="J1751" s="19">
        <f t="shared" si="244"/>
        <v>49.151432451829933</v>
      </c>
      <c r="K1751">
        <f t="shared" si="247"/>
        <v>49.151432451829933</v>
      </c>
      <c r="L1751" s="5">
        <f t="shared" si="251"/>
        <v>0</v>
      </c>
      <c r="O1751" s="12"/>
    </row>
    <row r="1752" spans="2:15" x14ac:dyDescent="0.2">
      <c r="B1752">
        <f t="shared" si="243"/>
        <v>1.2814616883115431</v>
      </c>
      <c r="C1752" s="18">
        <f t="shared" si="248"/>
        <v>0.64472140587905669</v>
      </c>
      <c r="D1752" s="2">
        <f t="shared" si="245"/>
        <v>0.82618578126836761</v>
      </c>
      <c r="E1752" s="18">
        <f t="shared" si="246"/>
        <v>25.583822365032422</v>
      </c>
      <c r="F1752" s="20">
        <f t="shared" si="249"/>
        <v>12.791911182516213</v>
      </c>
      <c r="G1752" s="20">
        <f t="shared" si="249"/>
        <v>12.785122231572631</v>
      </c>
      <c r="H1752" s="20">
        <f t="shared" si="249"/>
        <v>12.631889052249083</v>
      </c>
      <c r="I1752" s="10">
        <f t="shared" si="250"/>
        <v>38.208922466337924</v>
      </c>
      <c r="J1752" s="19">
        <f t="shared" si="244"/>
        <v>48.963270292278246</v>
      </c>
      <c r="K1752">
        <f t="shared" si="247"/>
        <v>48.963270292278246</v>
      </c>
      <c r="L1752" s="5">
        <f t="shared" si="251"/>
        <v>0</v>
      </c>
      <c r="O1752" s="12"/>
    </row>
    <row r="1753" spans="2:15" x14ac:dyDescent="0.2">
      <c r="B1753">
        <f t="shared" si="243"/>
        <v>1.2764616883115432</v>
      </c>
      <c r="C1753" s="18">
        <f t="shared" si="248"/>
        <v>0.64473652033372486</v>
      </c>
      <c r="D1753" s="2">
        <f t="shared" si="245"/>
        <v>0.82298146726129606</v>
      </c>
      <c r="E1753" s="18">
        <f t="shared" si="246"/>
        <v>25.585226943219148</v>
      </c>
      <c r="F1753" s="20">
        <f t="shared" si="249"/>
        <v>12.792613471609574</v>
      </c>
      <c r="G1753" s="20">
        <f t="shared" si="249"/>
        <v>12.78582902874029</v>
      </c>
      <c r="H1753" s="20">
        <f t="shared" si="249"/>
        <v>12.63271982454631</v>
      </c>
      <c r="I1753" s="10">
        <f t="shared" si="250"/>
        <v>38.211162324896179</v>
      </c>
      <c r="J1753" s="19">
        <f t="shared" si="244"/>
        <v>48.775084773583409</v>
      </c>
      <c r="K1753">
        <f t="shared" si="247"/>
        <v>48.775084773583409</v>
      </c>
      <c r="L1753" s="5">
        <f t="shared" si="251"/>
        <v>0</v>
      </c>
      <c r="O1753" s="12"/>
    </row>
    <row r="1754" spans="2:15" x14ac:dyDescent="0.2">
      <c r="B1754">
        <f t="shared" si="243"/>
        <v>1.2714616883115433</v>
      </c>
      <c r="C1754" s="18">
        <f t="shared" si="248"/>
        <v>0.64475162600708447</v>
      </c>
      <c r="D1754" s="2">
        <f t="shared" si="245"/>
        <v>0.81977699094458034</v>
      </c>
      <c r="E1754" s="18">
        <f t="shared" si="246"/>
        <v>25.586631170153531</v>
      </c>
      <c r="F1754" s="20">
        <f t="shared" si="249"/>
        <v>12.793315585076767</v>
      </c>
      <c r="G1754" s="20">
        <f t="shared" si="249"/>
        <v>12.786535644264887</v>
      </c>
      <c r="H1754" s="20">
        <f t="shared" si="249"/>
        <v>12.633550208616294</v>
      </c>
      <c r="I1754" s="10">
        <f t="shared" si="250"/>
        <v>38.213401437957948</v>
      </c>
      <c r="J1754" s="19">
        <f t="shared" si="244"/>
        <v>48.586875908432766</v>
      </c>
      <c r="K1754">
        <f t="shared" si="247"/>
        <v>48.586875908432766</v>
      </c>
      <c r="L1754" s="5">
        <f t="shared" si="251"/>
        <v>0</v>
      </c>
      <c r="O1754" s="12"/>
    </row>
    <row r="1755" spans="2:15" x14ac:dyDescent="0.2">
      <c r="B1755">
        <f t="shared" si="243"/>
        <v>1.2664616883115434</v>
      </c>
      <c r="C1755" s="18">
        <f t="shared" si="248"/>
        <v>0.64476672290933335</v>
      </c>
      <c r="D1755" s="2">
        <f t="shared" si="245"/>
        <v>0.81657235246285542</v>
      </c>
      <c r="E1755" s="18">
        <f t="shared" si="246"/>
        <v>25.588035046243487</v>
      </c>
      <c r="F1755" s="20">
        <f t="shared" si="249"/>
        <v>12.794017523121743</v>
      </c>
      <c r="G1755" s="20">
        <f t="shared" si="249"/>
        <v>12.787242078362477</v>
      </c>
      <c r="H1755" s="20">
        <f t="shared" si="249"/>
        <v>12.634380205205803</v>
      </c>
      <c r="I1755" s="10">
        <f t="shared" si="250"/>
        <v>38.215639806690021</v>
      </c>
      <c r="J1755" s="19">
        <f t="shared" si="244"/>
        <v>48.398643709486464</v>
      </c>
      <c r="K1755">
        <f t="shared" si="247"/>
        <v>48.398643709486464</v>
      </c>
      <c r="L1755" s="5">
        <f t="shared" si="251"/>
        <v>0</v>
      </c>
      <c r="O1755" s="12"/>
    </row>
    <row r="1756" spans="2:15" x14ac:dyDescent="0.2">
      <c r="B1756">
        <f t="shared" si="243"/>
        <v>1.2614616883115435</v>
      </c>
      <c r="C1756" s="18">
        <f t="shared" si="248"/>
        <v>0.64478181105065135</v>
      </c>
      <c r="D1756" s="2">
        <f t="shared" si="245"/>
        <v>0.81336755196052923</v>
      </c>
      <c r="E1756" s="18">
        <f t="shared" si="246"/>
        <v>25.58943857189621</v>
      </c>
      <c r="F1756" s="20">
        <f t="shared" si="249"/>
        <v>12.794719285948103</v>
      </c>
      <c r="G1756" s="20">
        <f t="shared" si="249"/>
        <v>12.787948331248733</v>
      </c>
      <c r="H1756" s="20">
        <f t="shared" si="249"/>
        <v>12.635209815059365</v>
      </c>
      <c r="I1756" s="10">
        <f t="shared" si="250"/>
        <v>38.217877432256202</v>
      </c>
      <c r="J1756" s="19">
        <f t="shared" si="244"/>
        <v>48.210388189377547</v>
      </c>
      <c r="K1756">
        <f t="shared" si="247"/>
        <v>48.210388189377547</v>
      </c>
      <c r="L1756" s="5">
        <f t="shared" si="251"/>
        <v>0</v>
      </c>
      <c r="O1756" s="12"/>
    </row>
    <row r="1757" spans="2:15" x14ac:dyDescent="0.2">
      <c r="B1757">
        <f t="shared" si="243"/>
        <v>1.2564616883115436</v>
      </c>
      <c r="C1757" s="18">
        <f t="shared" si="248"/>
        <v>0.64479689044120081</v>
      </c>
      <c r="D1757" s="2">
        <f t="shared" si="245"/>
        <v>0.81016258958178455</v>
      </c>
      <c r="E1757" s="18">
        <f t="shared" si="246"/>
        <v>25.590841747518187</v>
      </c>
      <c r="F1757" s="20">
        <f t="shared" si="249"/>
        <v>12.795420873759094</v>
      </c>
      <c r="G1757" s="20">
        <f t="shared" si="249"/>
        <v>12.788654403138944</v>
      </c>
      <c r="H1757" s="20">
        <f t="shared" si="249"/>
        <v>12.636039038919264</v>
      </c>
      <c r="I1757" s="10">
        <f t="shared" si="250"/>
        <v>38.220114315817298</v>
      </c>
      <c r="J1757" s="19">
        <f t="shared" si="244"/>
        <v>48.022109360712001</v>
      </c>
      <c r="K1757">
        <f t="shared" si="247"/>
        <v>48.022109360712001</v>
      </c>
      <c r="L1757" s="5">
        <f t="shared" si="251"/>
        <v>0</v>
      </c>
      <c r="O1757" s="12"/>
    </row>
    <row r="1758" spans="2:15" x14ac:dyDescent="0.2">
      <c r="B1758">
        <f t="shared" si="243"/>
        <v>1.2514616883115437</v>
      </c>
      <c r="C1758" s="18">
        <f t="shared" si="248"/>
        <v>0.64481196109112637</v>
      </c>
      <c r="D1758" s="2">
        <f t="shared" si="245"/>
        <v>0.80695746547057845</v>
      </c>
      <c r="E1758" s="18">
        <f t="shared" si="246"/>
        <v>25.592244573515206</v>
      </c>
      <c r="F1758" s="20">
        <f t="shared" si="249"/>
        <v>12.796122286757603</v>
      </c>
      <c r="G1758" s="20">
        <f t="shared" si="249"/>
        <v>12.789360294248008</v>
      </c>
      <c r="H1758" s="20">
        <f t="shared" si="249"/>
        <v>12.63686787752555</v>
      </c>
      <c r="I1758" s="10">
        <f t="shared" si="250"/>
        <v>38.22235045853116</v>
      </c>
      <c r="J1758" s="19">
        <f t="shared" si="244"/>
        <v>47.833807236068914</v>
      </c>
      <c r="K1758">
        <f t="shared" si="247"/>
        <v>47.833807236068914</v>
      </c>
      <c r="L1758" s="5">
        <f t="shared" si="251"/>
        <v>0</v>
      </c>
      <c r="O1758" s="12"/>
    </row>
    <row r="1759" spans="2:15" x14ac:dyDescent="0.2">
      <c r="B1759">
        <f t="shared" si="243"/>
        <v>1.2464616883115438</v>
      </c>
      <c r="C1759" s="18">
        <f t="shared" si="248"/>
        <v>0.64482702301055494</v>
      </c>
      <c r="D1759" s="2">
        <f t="shared" si="245"/>
        <v>0.80375217977064306</v>
      </c>
      <c r="E1759" s="18">
        <f t="shared" si="246"/>
        <v>25.593647050292351</v>
      </c>
      <c r="F1759" s="20">
        <f t="shared" si="249"/>
        <v>12.796823525146175</v>
      </c>
      <c r="G1759" s="20">
        <f t="shared" si="249"/>
        <v>12.790066004790438</v>
      </c>
      <c r="H1759" s="20">
        <f t="shared" si="249"/>
        <v>12.63769633161605</v>
      </c>
      <c r="I1759" s="10">
        <f t="shared" si="250"/>
        <v>38.224585861552661</v>
      </c>
      <c r="J1759" s="19">
        <f t="shared" si="244"/>
        <v>47.645481828000499</v>
      </c>
      <c r="K1759">
        <f t="shared" si="247"/>
        <v>47.645481828000499</v>
      </c>
      <c r="L1759" s="5">
        <f t="shared" si="251"/>
        <v>0</v>
      </c>
      <c r="O1759" s="12"/>
    </row>
    <row r="1760" spans="2:15" x14ac:dyDescent="0.2">
      <c r="B1760">
        <f t="shared" si="243"/>
        <v>1.2414616883115439</v>
      </c>
      <c r="C1760" s="18">
        <f t="shared" si="248"/>
        <v>0.64484207620959599</v>
      </c>
      <c r="D1760" s="2">
        <f t="shared" si="245"/>
        <v>0.80054673262548626</v>
      </c>
      <c r="E1760" s="18">
        <f t="shared" si="246"/>
        <v>25.595049178253994</v>
      </c>
      <c r="F1760" s="20">
        <f t="shared" si="249"/>
        <v>12.797524589126997</v>
      </c>
      <c r="G1760" s="20">
        <f t="shared" si="249"/>
        <v>12.790771534980371</v>
      </c>
      <c r="H1760" s="20">
        <f t="shared" si="249"/>
        <v>12.638524401926375</v>
      </c>
      <c r="I1760" s="10">
        <f t="shared" si="250"/>
        <v>38.226820526033741</v>
      </c>
      <c r="J1760" s="19">
        <f t="shared" si="244"/>
        <v>47.457133149032231</v>
      </c>
      <c r="K1760">
        <f t="shared" si="247"/>
        <v>47.457133149032231</v>
      </c>
      <c r="L1760" s="5">
        <f t="shared" si="251"/>
        <v>0</v>
      </c>
      <c r="O1760" s="12"/>
    </row>
    <row r="1761" spans="2:15" x14ac:dyDescent="0.2">
      <c r="B1761">
        <f t="shared" si="243"/>
        <v>1.236461688311544</v>
      </c>
      <c r="C1761" s="18">
        <f t="shared" si="248"/>
        <v>0.64485712069834111</v>
      </c>
      <c r="D1761" s="2">
        <f t="shared" si="245"/>
        <v>0.79734112417839198</v>
      </c>
      <c r="E1761" s="18">
        <f t="shared" si="246"/>
        <v>25.596450957803796</v>
      </c>
      <c r="F1761" s="20">
        <f t="shared" si="249"/>
        <v>12.798225478901898</v>
      </c>
      <c r="G1761" s="20">
        <f t="shared" si="249"/>
        <v>12.791476885031543</v>
      </c>
      <c r="H1761" s="20">
        <f t="shared" si="249"/>
        <v>12.639352089189929</v>
      </c>
      <c r="I1761" s="10">
        <f t="shared" si="250"/>
        <v>38.229054453123368</v>
      </c>
      <c r="J1761" s="19">
        <f t="shared" si="244"/>
        <v>47.26876121166287</v>
      </c>
      <c r="K1761">
        <f t="shared" si="247"/>
        <v>47.26876121166287</v>
      </c>
      <c r="L1761" s="5">
        <f t="shared" si="251"/>
        <v>0</v>
      </c>
      <c r="O1761" s="12"/>
    </row>
    <row r="1762" spans="2:15" x14ac:dyDescent="0.2">
      <c r="B1762">
        <f t="shared" si="243"/>
        <v>1.2314616883115441</v>
      </c>
      <c r="C1762" s="18">
        <f t="shared" si="248"/>
        <v>0.64487215648686491</v>
      </c>
      <c r="D1762" s="2">
        <f t="shared" si="245"/>
        <v>0.7941353545724209</v>
      </c>
      <c r="E1762" s="18">
        <f t="shared" si="246"/>
        <v>25.597852389344752</v>
      </c>
      <c r="F1762" s="20">
        <f t="shared" si="249"/>
        <v>12.798926194672378</v>
      </c>
      <c r="G1762" s="20">
        <f t="shared" si="249"/>
        <v>12.792182055157333</v>
      </c>
      <c r="H1762" s="20">
        <f t="shared" si="249"/>
        <v>12.640179394137933</v>
      </c>
      <c r="I1762" s="10">
        <f t="shared" si="250"/>
        <v>38.23128764396764</v>
      </c>
      <c r="J1762" s="19">
        <f t="shared" si="244"/>
        <v>47.080366028364665</v>
      </c>
      <c r="K1762">
        <f t="shared" si="247"/>
        <v>47.080366028364665</v>
      </c>
      <c r="L1762" s="5">
        <f t="shared" si="251"/>
        <v>0</v>
      </c>
      <c r="O1762" s="12"/>
    </row>
    <row r="1763" spans="2:15" x14ac:dyDescent="0.2">
      <c r="B1763">
        <f t="shared" si="243"/>
        <v>1.2264616883115442</v>
      </c>
      <c r="C1763" s="18">
        <f t="shared" si="248"/>
        <v>0.64488718358522412</v>
      </c>
      <c r="D1763" s="2">
        <f t="shared" si="245"/>
        <v>0.79092942395041077</v>
      </c>
      <c r="E1763" s="18">
        <f t="shared" si="246"/>
        <v>25.59925347327912</v>
      </c>
      <c r="F1763" s="20">
        <f t="shared" si="249"/>
        <v>12.79962673663956</v>
      </c>
      <c r="G1763" s="20">
        <f t="shared" si="249"/>
        <v>12.792887045570717</v>
      </c>
      <c r="H1763" s="20">
        <f t="shared" si="249"/>
        <v>12.641006317499398</v>
      </c>
      <c r="I1763" s="10">
        <f t="shared" si="250"/>
        <v>38.233520099709672</v>
      </c>
      <c r="J1763" s="19">
        <f t="shared" si="244"/>
        <v>46.891947611583284</v>
      </c>
      <c r="K1763">
        <f t="shared" si="247"/>
        <v>46.891947611583284</v>
      </c>
      <c r="L1763" s="5">
        <f t="shared" si="251"/>
        <v>0</v>
      </c>
      <c r="O1763" s="12"/>
    </row>
    <row r="1764" spans="2:15" x14ac:dyDescent="0.2">
      <c r="B1764">
        <f t="shared" si="243"/>
        <v>1.2214616883115443</v>
      </c>
      <c r="C1764" s="18">
        <f t="shared" si="248"/>
        <v>0.64490220200345816</v>
      </c>
      <c r="D1764" s="2">
        <f t="shared" si="245"/>
        <v>0.78772333245497661</v>
      </c>
      <c r="E1764" s="18">
        <f t="shared" si="246"/>
        <v>25.600654210008479</v>
      </c>
      <c r="F1764" s="20">
        <f t="shared" si="249"/>
        <v>12.800327105004239</v>
      </c>
      <c r="G1764" s="20">
        <f t="shared" si="249"/>
        <v>12.793591856484301</v>
      </c>
      <c r="H1764" s="20">
        <f t="shared" si="249"/>
        <v>12.641832860001177</v>
      </c>
      <c r="I1764" s="10">
        <f t="shared" si="250"/>
        <v>38.235751821489714</v>
      </c>
      <c r="J1764" s="19">
        <f t="shared" si="244"/>
        <v>46.703505973738032</v>
      </c>
      <c r="K1764">
        <f t="shared" si="247"/>
        <v>46.703505973738032</v>
      </c>
      <c r="L1764" s="5">
        <f t="shared" si="251"/>
        <v>0</v>
      </c>
      <c r="O1764" s="12"/>
    </row>
    <row r="1765" spans="2:15" x14ac:dyDescent="0.2">
      <c r="B1765">
        <f t="shared" si="243"/>
        <v>1.2164616883115444</v>
      </c>
      <c r="C1765" s="18">
        <f t="shared" si="248"/>
        <v>0.644917211751589</v>
      </c>
      <c r="D1765" s="2">
        <f t="shared" si="245"/>
        <v>0.78451708022851174</v>
      </c>
      <c r="E1765" s="18">
        <f t="shared" si="246"/>
        <v>25.602054599933712</v>
      </c>
      <c r="F1765" s="20">
        <f t="shared" si="249"/>
        <v>12.801027299966856</v>
      </c>
      <c r="G1765" s="20">
        <f t="shared" si="249"/>
        <v>12.794296488110312</v>
      </c>
      <c r="H1765" s="20">
        <f t="shared" si="249"/>
        <v>12.642659022367942</v>
      </c>
      <c r="I1765" s="10">
        <f t="shared" si="250"/>
        <v>38.237982810445111</v>
      </c>
      <c r="J1765" s="19">
        <f t="shared" si="244"/>
        <v>46.515041127221878</v>
      </c>
      <c r="K1765">
        <f t="shared" si="247"/>
        <v>46.515041127221878</v>
      </c>
      <c r="L1765" s="5">
        <f t="shared" si="251"/>
        <v>0</v>
      </c>
      <c r="O1765" s="12"/>
    </row>
    <row r="1766" spans="2:15" x14ac:dyDescent="0.2">
      <c r="B1766">
        <f t="shared" ref="B1766:B1829" si="252">B1765-$C$16</f>
        <v>1.2114616883115445</v>
      </c>
      <c r="C1766" s="18">
        <f t="shared" si="248"/>
        <v>0.64493221283962143</v>
      </c>
      <c r="D1766" s="2">
        <f t="shared" si="245"/>
        <v>0.78131066741318822</v>
      </c>
      <c r="E1766" s="18">
        <f t="shared" si="246"/>
        <v>25.603454643455009</v>
      </c>
      <c r="F1766" s="20">
        <f t="shared" si="249"/>
        <v>12.801727321727506</v>
      </c>
      <c r="G1766" s="20">
        <f t="shared" si="249"/>
        <v>12.795000940660593</v>
      </c>
      <c r="H1766" s="20">
        <f t="shared" si="249"/>
        <v>12.643484805322213</v>
      </c>
      <c r="I1766" s="10">
        <f t="shared" si="250"/>
        <v>38.240213067710314</v>
      </c>
      <c r="J1766" s="19">
        <f t="shared" si="244"/>
        <v>46.326553084401525</v>
      </c>
      <c r="K1766">
        <f t="shared" si="247"/>
        <v>46.326553084401525</v>
      </c>
      <c r="L1766" s="5">
        <f t="shared" si="251"/>
        <v>0</v>
      </c>
      <c r="O1766" s="12"/>
    </row>
    <row r="1767" spans="2:15" x14ac:dyDescent="0.2">
      <c r="B1767">
        <f t="shared" si="252"/>
        <v>1.2064616883115447</v>
      </c>
      <c r="C1767" s="18">
        <f t="shared" si="248"/>
        <v>0.6449472052775429</v>
      </c>
      <c r="D1767" s="2">
        <f t="shared" si="245"/>
        <v>0.77810409415095683</v>
      </c>
      <c r="E1767" s="18">
        <f t="shared" si="246"/>
        <v>25.604854340971869</v>
      </c>
      <c r="F1767" s="20">
        <f t="shared" si="249"/>
        <v>12.802427170485934</v>
      </c>
      <c r="G1767" s="20">
        <f t="shared" si="249"/>
        <v>12.795705214346617</v>
      </c>
      <c r="H1767" s="20">
        <f t="shared" si="249"/>
        <v>12.644310209584352</v>
      </c>
      <c r="I1767" s="10">
        <f t="shared" si="250"/>
        <v>38.242442594416907</v>
      </c>
      <c r="J1767" s="19">
        <f t="shared" si="244"/>
        <v>46.138041857617551</v>
      </c>
      <c r="K1767">
        <f t="shared" si="247"/>
        <v>46.138041857617551</v>
      </c>
      <c r="L1767" s="5">
        <f t="shared" si="251"/>
        <v>0</v>
      </c>
      <c r="O1767" s="12"/>
    </row>
    <row r="1768" spans="2:15" x14ac:dyDescent="0.2">
      <c r="B1768">
        <f t="shared" si="252"/>
        <v>1.2014616883115448</v>
      </c>
      <c r="C1768" s="18">
        <f t="shared" si="248"/>
        <v>0.64496218907532343</v>
      </c>
      <c r="D1768" s="2">
        <f t="shared" si="245"/>
        <v>0.77489736058354786</v>
      </c>
      <c r="E1768" s="18">
        <f t="shared" si="246"/>
        <v>25.606253692883094</v>
      </c>
      <c r="F1768" s="20">
        <f t="shared" si="249"/>
        <v>12.803126846441545</v>
      </c>
      <c r="G1768" s="20">
        <f t="shared" si="249"/>
        <v>12.796409309379474</v>
      </c>
      <c r="H1768" s="20">
        <f t="shared" si="249"/>
        <v>12.645135235872578</v>
      </c>
      <c r="I1768" s="10">
        <f t="shared" si="250"/>
        <v>38.244671391693601</v>
      </c>
      <c r="J1768" s="19">
        <f t="shared" si="244"/>
        <v>45.949507459184431</v>
      </c>
      <c r="K1768">
        <f t="shared" si="247"/>
        <v>45.949507459184431</v>
      </c>
      <c r="L1768" s="5">
        <f t="shared" si="251"/>
        <v>0</v>
      </c>
      <c r="O1768" s="12"/>
    </row>
    <row r="1769" spans="2:15" x14ac:dyDescent="0.2">
      <c r="B1769">
        <f t="shared" si="252"/>
        <v>1.1964616883115449</v>
      </c>
      <c r="C1769" s="18">
        <f t="shared" si="248"/>
        <v>0.64497716424291573</v>
      </c>
      <c r="D1769" s="2">
        <f t="shared" si="245"/>
        <v>0.77169046685247156</v>
      </c>
      <c r="E1769" s="18">
        <f t="shared" si="246"/>
        <v>25.607652699586779</v>
      </c>
      <c r="F1769" s="20">
        <f t="shared" si="249"/>
        <v>12.803826349793392</v>
      </c>
      <c r="G1769" s="20">
        <f t="shared" si="249"/>
        <v>12.797113225969875</v>
      </c>
      <c r="H1769" s="20">
        <f t="shared" si="249"/>
        <v>12.645959884902981</v>
      </c>
      <c r="I1769" s="10">
        <f t="shared" si="250"/>
        <v>38.246899460666249</v>
      </c>
      <c r="J1769" s="19">
        <f t="shared" si="244"/>
        <v>45.760949901390653</v>
      </c>
      <c r="K1769">
        <f t="shared" si="247"/>
        <v>45.760949901390653</v>
      </c>
      <c r="L1769" s="5">
        <f t="shared" si="251"/>
        <v>0</v>
      </c>
      <c r="O1769" s="12"/>
    </row>
    <row r="1770" spans="2:15" x14ac:dyDescent="0.2">
      <c r="B1770">
        <f t="shared" si="252"/>
        <v>1.191461688311545</v>
      </c>
      <c r="C1770" s="18">
        <f t="shared" si="248"/>
        <v>0.64499213079025597</v>
      </c>
      <c r="D1770" s="2">
        <f t="shared" si="245"/>
        <v>0.76848341309901924</v>
      </c>
      <c r="E1770" s="18">
        <f t="shared" si="246"/>
        <v>25.60905136148039</v>
      </c>
      <c r="F1770" s="20">
        <f t="shared" si="249"/>
        <v>12.804525680740195</v>
      </c>
      <c r="G1770" s="20">
        <f t="shared" si="249"/>
        <v>12.797816964328172</v>
      </c>
      <c r="H1770" s="20">
        <f t="shared" si="249"/>
        <v>12.646784157389517</v>
      </c>
      <c r="I1770" s="10">
        <f t="shared" si="250"/>
        <v>38.249126802457887</v>
      </c>
      <c r="J1770" s="19">
        <f t="shared" si="244"/>
        <v>45.57236919649884</v>
      </c>
      <c r="K1770">
        <f t="shared" si="247"/>
        <v>45.57236919649884</v>
      </c>
      <c r="L1770" s="5">
        <f t="shared" si="251"/>
        <v>0</v>
      </c>
      <c r="O1770" s="12"/>
    </row>
    <row r="1771" spans="2:15" x14ac:dyDescent="0.2">
      <c r="B1771">
        <f t="shared" si="252"/>
        <v>1.1864616883115451</v>
      </c>
      <c r="C1771" s="18">
        <f t="shared" si="248"/>
        <v>0.6450070887272622</v>
      </c>
      <c r="D1771" s="2">
        <f t="shared" si="245"/>
        <v>0.76527619946426206</v>
      </c>
      <c r="E1771" s="18">
        <f t="shared" si="246"/>
        <v>25.610449678960642</v>
      </c>
      <c r="F1771" s="20">
        <f t="shared" si="249"/>
        <v>12.805224839480321</v>
      </c>
      <c r="G1771" s="20">
        <f t="shared" si="249"/>
        <v>12.798520524664323</v>
      </c>
      <c r="H1771" s="20">
        <f t="shared" si="249"/>
        <v>12.647608054044037</v>
      </c>
      <c r="I1771" s="10">
        <f t="shared" si="250"/>
        <v>38.251353418188678</v>
      </c>
      <c r="J1771" s="19">
        <f t="shared" si="244"/>
        <v>45.383765356745727</v>
      </c>
      <c r="K1771">
        <f t="shared" si="247"/>
        <v>45.383765356745727</v>
      </c>
      <c r="L1771" s="5">
        <f t="shared" si="251"/>
        <v>0</v>
      </c>
      <c r="O1771" s="12"/>
    </row>
    <row r="1772" spans="2:15" x14ac:dyDescent="0.2">
      <c r="B1772">
        <f t="shared" si="252"/>
        <v>1.1814616883115452</v>
      </c>
      <c r="C1772" s="18">
        <f t="shared" si="248"/>
        <v>0.64502203806383607</v>
      </c>
      <c r="D1772" s="2">
        <f t="shared" si="245"/>
        <v>0.76206882608905357</v>
      </c>
      <c r="E1772" s="18">
        <f t="shared" si="246"/>
        <v>25.611847652423595</v>
      </c>
      <c r="F1772" s="20">
        <f t="shared" si="249"/>
        <v>12.805923826211798</v>
      </c>
      <c r="G1772" s="20">
        <f t="shared" si="249"/>
        <v>12.799223907187924</v>
      </c>
      <c r="H1772" s="20">
        <f t="shared" si="249"/>
        <v>12.648431575576272</v>
      </c>
      <c r="I1772" s="10">
        <f t="shared" si="250"/>
        <v>38.253579308975993</v>
      </c>
      <c r="J1772" s="19">
        <f t="shared" si="244"/>
        <v>45.195138394342372</v>
      </c>
      <c r="K1772">
        <f t="shared" si="247"/>
        <v>45.195138394342372</v>
      </c>
      <c r="L1772" s="5">
        <f t="shared" si="251"/>
        <v>0</v>
      </c>
      <c r="O1772" s="12"/>
    </row>
    <row r="1773" spans="2:15" x14ac:dyDescent="0.2">
      <c r="B1773">
        <f t="shared" si="252"/>
        <v>1.1764616883115453</v>
      </c>
      <c r="C1773" s="18">
        <f t="shared" si="248"/>
        <v>0.64503697880986222</v>
      </c>
      <c r="D1773" s="2">
        <f t="shared" si="245"/>
        <v>0.75886129311402895</v>
      </c>
      <c r="E1773" s="18">
        <f t="shared" si="246"/>
        <v>25.613245282264643</v>
      </c>
      <c r="F1773" s="20">
        <f t="shared" si="249"/>
        <v>12.806622641132321</v>
      </c>
      <c r="G1773" s="20">
        <f t="shared" si="249"/>
        <v>12.799927112108206</v>
      </c>
      <c r="H1773" s="20">
        <f t="shared" si="249"/>
        <v>12.649254722693861</v>
      </c>
      <c r="I1773" s="10">
        <f t="shared" si="250"/>
        <v>38.25580447593439</v>
      </c>
      <c r="J1773" s="19">
        <f t="shared" si="244"/>
        <v>45.006488321474144</v>
      </c>
      <c r="K1773">
        <f t="shared" si="247"/>
        <v>45.006488321474144</v>
      </c>
      <c r="L1773" s="5">
        <f t="shared" si="251"/>
        <v>0</v>
      </c>
      <c r="O1773" s="12"/>
    </row>
    <row r="1774" spans="2:15" x14ac:dyDescent="0.2">
      <c r="B1774">
        <f t="shared" si="252"/>
        <v>1.1714616883115454</v>
      </c>
      <c r="C1774" s="18">
        <f t="shared" si="248"/>
        <v>0.64505191097520753</v>
      </c>
      <c r="D1774" s="2">
        <f t="shared" si="245"/>
        <v>0.7556536006796053</v>
      </c>
      <c r="E1774" s="18">
        <f t="shared" si="246"/>
        <v>25.614642568878452</v>
      </c>
      <c r="F1774" s="20">
        <f t="shared" si="249"/>
        <v>12.807321284439226</v>
      </c>
      <c r="G1774" s="20">
        <f t="shared" si="249"/>
        <v>12.800630139634006</v>
      </c>
      <c r="H1774" s="20">
        <f t="shared" si="249"/>
        <v>12.650077496102348</v>
      </c>
      <c r="I1774" s="10">
        <f t="shared" si="250"/>
        <v>38.258028920175576</v>
      </c>
      <c r="J1774" s="19">
        <f t="shared" si="244"/>
        <v>44.81781515030081</v>
      </c>
      <c r="K1774">
        <f t="shared" si="247"/>
        <v>44.81781515030081</v>
      </c>
      <c r="L1774" s="5">
        <f t="shared" si="251"/>
        <v>0</v>
      </c>
      <c r="O1774" s="12"/>
    </row>
    <row r="1775" spans="2:15" x14ac:dyDescent="0.2">
      <c r="B1775">
        <f t="shared" si="252"/>
        <v>1.1664616883115455</v>
      </c>
      <c r="C1775" s="18">
        <f t="shared" si="248"/>
        <v>0.64506683456972269</v>
      </c>
      <c r="D1775" s="2">
        <f t="shared" si="245"/>
        <v>0.75244574892598315</v>
      </c>
      <c r="E1775" s="18">
        <f t="shared" si="246"/>
        <v>25.616039512659057</v>
      </c>
      <c r="F1775" s="20">
        <f t="shared" si="249"/>
        <v>12.80801975632953</v>
      </c>
      <c r="G1775" s="20">
        <f t="shared" si="249"/>
        <v>12.801332989973814</v>
      </c>
      <c r="H1775" s="20">
        <f t="shared" si="249"/>
        <v>12.650899896505198</v>
      </c>
      <c r="I1775" s="10">
        <f t="shared" si="250"/>
        <v>38.260252642808538</v>
      </c>
      <c r="J1775" s="19">
        <f t="shared" si="244"/>
        <v>44.629118892956718</v>
      </c>
      <c r="K1775">
        <f t="shared" si="247"/>
        <v>44.629118892956718</v>
      </c>
      <c r="L1775" s="5">
        <f t="shared" si="251"/>
        <v>0</v>
      </c>
      <c r="O1775" s="12"/>
    </row>
    <row r="1776" spans="2:15" x14ac:dyDescent="0.2">
      <c r="B1776">
        <f t="shared" si="252"/>
        <v>1.1614616883115456</v>
      </c>
      <c r="C1776" s="18">
        <f t="shared" si="248"/>
        <v>0.64508174960324083</v>
      </c>
      <c r="D1776" s="2">
        <f t="shared" si="245"/>
        <v>0.74923773799314586</v>
      </c>
      <c r="E1776" s="18">
        <f t="shared" si="246"/>
        <v>25.617436113999787</v>
      </c>
      <c r="F1776" s="20">
        <f t="shared" si="249"/>
        <v>12.808718056999894</v>
      </c>
      <c r="G1776" s="20">
        <f t="shared" si="249"/>
        <v>12.802035663335735</v>
      </c>
      <c r="H1776" s="20">
        <f t="shared" si="249"/>
        <v>12.651721924603798</v>
      </c>
      <c r="I1776" s="10">
        <f t="shared" si="250"/>
        <v>38.262475644939428</v>
      </c>
      <c r="J1776" s="19">
        <f t="shared" si="244"/>
        <v>44.440399561550741</v>
      </c>
      <c r="K1776">
        <f t="shared" si="247"/>
        <v>44.440399561550741</v>
      </c>
      <c r="L1776" s="5">
        <f t="shared" si="251"/>
        <v>0</v>
      </c>
      <c r="O1776" s="12"/>
    </row>
    <row r="1777" spans="2:15" x14ac:dyDescent="0.2">
      <c r="B1777">
        <f t="shared" si="252"/>
        <v>1.1564616883115457</v>
      </c>
      <c r="C1777" s="18">
        <f t="shared" si="248"/>
        <v>0.64509665608557876</v>
      </c>
      <c r="D1777" s="2">
        <f t="shared" si="245"/>
        <v>0.74602956802086096</v>
      </c>
      <c r="E1777" s="18">
        <f t="shared" si="246"/>
        <v>25.618832373293301</v>
      </c>
      <c r="F1777" s="20">
        <f t="shared" si="249"/>
        <v>12.809416186646652</v>
      </c>
      <c r="G1777" s="20">
        <f t="shared" si="249"/>
        <v>12.802738159927518</v>
      </c>
      <c r="H1777" s="20">
        <f t="shared" si="249"/>
        <v>12.652543581097474</v>
      </c>
      <c r="I1777" s="10">
        <f t="shared" si="250"/>
        <v>38.264697927671648</v>
      </c>
      <c r="J1777" s="19">
        <f t="shared" si="244"/>
        <v>44.25165716816646</v>
      </c>
      <c r="K1777">
        <f t="shared" si="247"/>
        <v>44.25165716816646</v>
      </c>
      <c r="L1777" s="5">
        <f t="shared" si="251"/>
        <v>0</v>
      </c>
      <c r="O1777" s="12"/>
    </row>
    <row r="1778" spans="2:15" x14ac:dyDescent="0.2">
      <c r="B1778">
        <f t="shared" si="252"/>
        <v>1.1514616883115458</v>
      </c>
      <c r="C1778" s="18">
        <f t="shared" si="248"/>
        <v>0.64511155402653586</v>
      </c>
      <c r="D1778" s="2">
        <f t="shared" si="245"/>
        <v>0.74282123914868003</v>
      </c>
      <c r="E1778" s="18">
        <f t="shared" si="246"/>
        <v>25.620228290931589</v>
      </c>
      <c r="F1778" s="20">
        <f t="shared" si="249"/>
        <v>12.810114145465793</v>
      </c>
      <c r="G1778" s="20">
        <f t="shared" si="249"/>
        <v>12.80344047995653</v>
      </c>
      <c r="H1778" s="20">
        <f t="shared" si="249"/>
        <v>12.653364866683482</v>
      </c>
      <c r="I1778" s="10">
        <f t="shared" si="250"/>
        <v>38.266919492105806</v>
      </c>
      <c r="J1778" s="19">
        <f t="shared" si="244"/>
        <v>44.062891724862155</v>
      </c>
      <c r="K1778">
        <f t="shared" si="247"/>
        <v>44.062891724862155</v>
      </c>
      <c r="L1778" s="5">
        <f t="shared" si="251"/>
        <v>0</v>
      </c>
      <c r="O1778" s="12"/>
    </row>
    <row r="1779" spans="2:15" x14ac:dyDescent="0.2">
      <c r="B1779">
        <f t="shared" si="252"/>
        <v>1.1464616883115459</v>
      </c>
      <c r="C1779" s="18">
        <f t="shared" si="248"/>
        <v>0.64512644343589487</v>
      </c>
      <c r="D1779" s="2">
        <f t="shared" si="245"/>
        <v>0.73961275151593908</v>
      </c>
      <c r="E1779" s="18">
        <f t="shared" si="246"/>
        <v>25.621623867305949</v>
      </c>
      <c r="F1779" s="20">
        <f t="shared" si="249"/>
        <v>12.810811933652976</v>
      </c>
      <c r="G1779" s="20">
        <f t="shared" si="249"/>
        <v>12.804142623629785</v>
      </c>
      <c r="H1779" s="20">
        <f t="shared" si="249"/>
        <v>12.654185782057045</v>
      </c>
      <c r="I1779" s="10">
        <f t="shared" si="250"/>
        <v>38.269140339339806</v>
      </c>
      <c r="J1779" s="19">
        <f t="shared" si="244"/>
        <v>43.874103243671001</v>
      </c>
      <c r="K1779">
        <f t="shared" si="247"/>
        <v>43.874103243671001</v>
      </c>
      <c r="L1779" s="5">
        <f t="shared" si="251"/>
        <v>0</v>
      </c>
      <c r="O1779" s="12"/>
    </row>
    <row r="1780" spans="2:15" x14ac:dyDescent="0.2">
      <c r="B1780">
        <f t="shared" si="252"/>
        <v>1.141461688311546</v>
      </c>
      <c r="C1780" s="18">
        <f t="shared" si="248"/>
        <v>0.64514132432342197</v>
      </c>
      <c r="D1780" s="2">
        <f t="shared" si="245"/>
        <v>0.73640410526175992</v>
      </c>
      <c r="E1780" s="18">
        <f t="shared" si="246"/>
        <v>25.623019102807028</v>
      </c>
      <c r="F1780" s="20">
        <f t="shared" si="249"/>
        <v>12.811509551403516</v>
      </c>
      <c r="G1780" s="20">
        <f t="shared" si="249"/>
        <v>12.804844591153916</v>
      </c>
      <c r="H1780" s="20">
        <f t="shared" si="249"/>
        <v>12.655006327911337</v>
      </c>
      <c r="I1780" s="10">
        <f t="shared" si="250"/>
        <v>38.271360470468771</v>
      </c>
      <c r="J1780" s="19">
        <f t="shared" si="244"/>
        <v>43.685291736601052</v>
      </c>
      <c r="K1780">
        <f t="shared" si="247"/>
        <v>43.685291736601052</v>
      </c>
      <c r="L1780" s="5">
        <f t="shared" si="251"/>
        <v>0</v>
      </c>
      <c r="O1780" s="12"/>
    </row>
    <row r="1781" spans="2:15" x14ac:dyDescent="0.2">
      <c r="B1781">
        <f t="shared" si="252"/>
        <v>1.1364616883115461</v>
      </c>
      <c r="C1781" s="18">
        <f t="shared" si="248"/>
        <v>0.64515619669886637</v>
      </c>
      <c r="D1781" s="2">
        <f t="shared" si="245"/>
        <v>0.73319530052504966</v>
      </c>
      <c r="E1781" s="18">
        <f t="shared" si="246"/>
        <v>25.624413997824806</v>
      </c>
      <c r="F1781" s="20">
        <f t="shared" si="249"/>
        <v>12.812206998912405</v>
      </c>
      <c r="G1781" s="20">
        <f t="shared" si="249"/>
        <v>12.80554638273521</v>
      </c>
      <c r="H1781" s="20">
        <f t="shared" si="249"/>
        <v>12.655826504937497</v>
      </c>
      <c r="I1781" s="10">
        <f t="shared" si="250"/>
        <v>38.273579886585111</v>
      </c>
      <c r="J1781" s="19">
        <f t="shared" si="244"/>
        <v>43.496457215635353</v>
      </c>
      <c r="K1781">
        <f t="shared" si="247"/>
        <v>43.496457215635353</v>
      </c>
      <c r="L1781" s="5">
        <f t="shared" si="251"/>
        <v>0</v>
      </c>
      <c r="O1781" s="12"/>
    </row>
    <row r="1782" spans="2:15" x14ac:dyDescent="0.2">
      <c r="B1782">
        <f t="shared" si="252"/>
        <v>1.1314616883115463</v>
      </c>
      <c r="C1782" s="18">
        <f t="shared" si="248"/>
        <v>0.64517106057196039</v>
      </c>
      <c r="D1782" s="2">
        <f t="shared" si="245"/>
        <v>0.72998633744450114</v>
      </c>
      <c r="E1782" s="18">
        <f t="shared" si="246"/>
        <v>25.625808552748566</v>
      </c>
      <c r="F1782" s="20">
        <f t="shared" si="249"/>
        <v>12.812904276374283</v>
      </c>
      <c r="G1782" s="20">
        <f t="shared" si="249"/>
        <v>12.80624799857957</v>
      </c>
      <c r="H1782" s="20">
        <f t="shared" si="249"/>
        <v>12.656646313824643</v>
      </c>
      <c r="I1782" s="10">
        <f t="shared" si="250"/>
        <v>38.2757985887785</v>
      </c>
      <c r="J1782" s="19">
        <f t="shared" si="244"/>
        <v>43.307599692732019</v>
      </c>
      <c r="K1782">
        <f t="shared" si="247"/>
        <v>43.307599692732019</v>
      </c>
      <c r="L1782" s="5">
        <f t="shared" si="251"/>
        <v>0</v>
      </c>
      <c r="O1782" s="12"/>
    </row>
    <row r="1783" spans="2:15" x14ac:dyDescent="0.2">
      <c r="B1783">
        <f t="shared" si="252"/>
        <v>1.1264616883115464</v>
      </c>
      <c r="C1783" s="18">
        <f t="shared" si="248"/>
        <v>0.64518591595242003</v>
      </c>
      <c r="D1783" s="2">
        <f t="shared" si="245"/>
        <v>0.72677721615859447</v>
      </c>
      <c r="E1783" s="18">
        <f t="shared" si="246"/>
        <v>25.627202767966956</v>
      </c>
      <c r="F1783" s="20">
        <f t="shared" si="249"/>
        <v>12.813601383983476</v>
      </c>
      <c r="G1783" s="20">
        <f t="shared" si="249"/>
        <v>12.806949438892552</v>
      </c>
      <c r="H1783" s="20">
        <f t="shared" si="249"/>
        <v>12.65746575525988</v>
      </c>
      <c r="I1783" s="10">
        <f t="shared" si="250"/>
        <v>38.278016578135905</v>
      </c>
      <c r="J1783" s="19">
        <f t="shared" si="244"/>
        <v>43.118719179824332</v>
      </c>
      <c r="K1783">
        <f t="shared" si="247"/>
        <v>43.118719179824332</v>
      </c>
      <c r="L1783" s="5">
        <f t="shared" si="251"/>
        <v>0</v>
      </c>
      <c r="O1783" s="12"/>
    </row>
    <row r="1784" spans="2:15" x14ac:dyDescent="0.2">
      <c r="B1784">
        <f t="shared" si="252"/>
        <v>1.1214616883115465</v>
      </c>
      <c r="C1784" s="18">
        <f t="shared" si="248"/>
        <v>0.64520076284994421</v>
      </c>
      <c r="D1784" s="2">
        <f t="shared" si="245"/>
        <v>0.72356793680559617</v>
      </c>
      <c r="E1784" s="18">
        <f t="shared" si="246"/>
        <v>25.628596643867922</v>
      </c>
      <c r="F1784" s="20">
        <f t="shared" si="249"/>
        <v>12.814298321933961</v>
      </c>
      <c r="G1784" s="20">
        <f t="shared" si="249"/>
        <v>12.807650703879332</v>
      </c>
      <c r="H1784" s="20">
        <f t="shared" si="249"/>
        <v>12.658284829928292</v>
      </c>
      <c r="I1784" s="10">
        <f t="shared" si="250"/>
        <v>38.280233855741585</v>
      </c>
      <c r="J1784" s="19">
        <f t="shared" si="244"/>
        <v>42.929815688820781</v>
      </c>
      <c r="K1784">
        <f t="shared" si="247"/>
        <v>42.929815688820781</v>
      </c>
      <c r="L1784" s="5">
        <f t="shared" si="251"/>
        <v>0</v>
      </c>
      <c r="O1784" s="12"/>
    </row>
    <row r="1785" spans="2:15" x14ac:dyDescent="0.2">
      <c r="B1785">
        <f t="shared" si="252"/>
        <v>1.1164616883115466</v>
      </c>
      <c r="C1785" s="18">
        <f t="shared" si="248"/>
        <v>0.64521560127421584</v>
      </c>
      <c r="D1785" s="2">
        <f t="shared" si="245"/>
        <v>0.72035849952356068</v>
      </c>
      <c r="E1785" s="18">
        <f t="shared" si="246"/>
        <v>25.629990180838785</v>
      </c>
      <c r="F1785" s="20">
        <f t="shared" si="249"/>
        <v>12.814995090419394</v>
      </c>
      <c r="G1785" s="20">
        <f t="shared" si="249"/>
        <v>12.808351793744743</v>
      </c>
      <c r="H1785" s="20">
        <f t="shared" si="249"/>
        <v>12.659103538512976</v>
      </c>
      <c r="I1785" s="10">
        <f t="shared" si="250"/>
        <v>38.282450422677115</v>
      </c>
      <c r="J1785" s="19">
        <f t="shared" si="244"/>
        <v>42.740889231605173</v>
      </c>
      <c r="K1785">
        <f t="shared" si="247"/>
        <v>42.740889231605173</v>
      </c>
      <c r="L1785" s="5">
        <f t="shared" si="251"/>
        <v>0</v>
      </c>
      <c r="O1785" s="12"/>
    </row>
    <row r="1786" spans="2:15" x14ac:dyDescent="0.2">
      <c r="B1786">
        <f t="shared" si="252"/>
        <v>1.1114616883115467</v>
      </c>
      <c r="C1786" s="18">
        <f t="shared" si="248"/>
        <v>0.64523043123490076</v>
      </c>
      <c r="D1786" s="2">
        <f t="shared" si="245"/>
        <v>0.71714890445033008</v>
      </c>
      <c r="E1786" s="18">
        <f t="shared" si="246"/>
        <v>25.631383379266182</v>
      </c>
      <c r="F1786" s="20">
        <f t="shared" si="249"/>
        <v>12.815691689633091</v>
      </c>
      <c r="G1786" s="20">
        <f t="shared" si="249"/>
        <v>12.809052708693246</v>
      </c>
      <c r="H1786" s="20">
        <f t="shared" si="249"/>
        <v>12.659921881695031</v>
      </c>
      <c r="I1786" s="10">
        <f t="shared" si="250"/>
        <v>38.284666280021369</v>
      </c>
      <c r="J1786" s="19">
        <f t="shared" si="244"/>
        <v>42.551939820036694</v>
      </c>
      <c r="K1786">
        <f t="shared" si="247"/>
        <v>42.551939820036694</v>
      </c>
      <c r="L1786" s="5">
        <f t="shared" si="251"/>
        <v>0</v>
      </c>
      <c r="O1786" s="12"/>
    </row>
    <row r="1787" spans="2:15" x14ac:dyDescent="0.2">
      <c r="B1787">
        <f t="shared" si="252"/>
        <v>1.1064616883115468</v>
      </c>
      <c r="C1787" s="18">
        <f t="shared" si="248"/>
        <v>0.64524525274164846</v>
      </c>
      <c r="D1787" s="2">
        <f t="shared" si="245"/>
        <v>0.71393915172353506</v>
      </c>
      <c r="E1787" s="18">
        <f t="shared" si="246"/>
        <v>25.632776239536092</v>
      </c>
      <c r="F1787" s="20">
        <f t="shared" si="249"/>
        <v>12.816388119768046</v>
      </c>
      <c r="G1787" s="20">
        <f t="shared" si="249"/>
        <v>12.809753448928943</v>
      </c>
      <c r="H1787" s="20">
        <f t="shared" si="249"/>
        <v>12.660739860153571</v>
      </c>
      <c r="I1787" s="10">
        <f t="shared" si="250"/>
        <v>38.286881428850556</v>
      </c>
      <c r="J1787" s="19">
        <f t="shared" si="244"/>
        <v>42.362967465949993</v>
      </c>
      <c r="K1787">
        <f t="shared" si="247"/>
        <v>42.362967465949993</v>
      </c>
      <c r="L1787" s="5">
        <f t="shared" si="251"/>
        <v>0</v>
      </c>
      <c r="O1787" s="12"/>
    </row>
    <row r="1788" spans="2:15" x14ac:dyDescent="0.2">
      <c r="B1788">
        <f t="shared" si="252"/>
        <v>1.1014616883115469</v>
      </c>
      <c r="C1788" s="18">
        <f t="shared" si="248"/>
        <v>0.64526006580409179</v>
      </c>
      <c r="D1788" s="2">
        <f t="shared" si="245"/>
        <v>0.7107292414805948</v>
      </c>
      <c r="E1788" s="18">
        <f t="shared" si="246"/>
        <v>25.634168762033823</v>
      </c>
      <c r="F1788" s="20">
        <f t="shared" si="249"/>
        <v>12.817084381016912</v>
      </c>
      <c r="G1788" s="20">
        <f t="shared" si="249"/>
        <v>12.810454014655576</v>
      </c>
      <c r="H1788" s="20">
        <f t="shared" si="249"/>
        <v>12.661557474565733</v>
      </c>
      <c r="I1788" s="10">
        <f t="shared" si="250"/>
        <v>38.289095870238221</v>
      </c>
      <c r="J1788" s="19">
        <f t="shared" si="244"/>
        <v>42.173972181155271</v>
      </c>
      <c r="K1788">
        <f t="shared" si="247"/>
        <v>42.173972181155271</v>
      </c>
      <c r="L1788" s="5">
        <f t="shared" si="251"/>
        <v>0</v>
      </c>
      <c r="O1788" s="12"/>
    </row>
    <row r="1789" spans="2:15" x14ac:dyDescent="0.2">
      <c r="B1789">
        <f t="shared" si="252"/>
        <v>1.096461688311547</v>
      </c>
      <c r="C1789" s="18">
        <f t="shared" si="248"/>
        <v>0.64527487043184739</v>
      </c>
      <c r="D1789" s="2">
        <f t="shared" si="245"/>
        <v>0.7075191738587181</v>
      </c>
      <c r="E1789" s="18">
        <f t="shared" si="246"/>
        <v>25.63556094714405</v>
      </c>
      <c r="F1789" s="20">
        <f t="shared" si="249"/>
        <v>12.817780473572025</v>
      </c>
      <c r="G1789" s="20">
        <f t="shared" si="249"/>
        <v>12.811154406076534</v>
      </c>
      <c r="H1789" s="20">
        <f t="shared" si="249"/>
        <v>12.662374725606687</v>
      </c>
      <c r="I1789" s="10">
        <f t="shared" si="250"/>
        <v>38.29130960525525</v>
      </c>
      <c r="J1789" s="19">
        <f t="shared" si="244"/>
        <v>41.98495397743833</v>
      </c>
      <c r="K1789">
        <f t="shared" si="247"/>
        <v>41.98495397743833</v>
      </c>
      <c r="L1789" s="5">
        <f t="shared" si="251"/>
        <v>0</v>
      </c>
      <c r="O1789" s="12"/>
    </row>
    <row r="1790" spans="2:15" x14ac:dyDescent="0.2">
      <c r="B1790">
        <f t="shared" si="252"/>
        <v>1.0914616883115471</v>
      </c>
      <c r="C1790" s="18">
        <f t="shared" si="248"/>
        <v>0.64528966663451537</v>
      </c>
      <c r="D1790" s="2">
        <f t="shared" si="245"/>
        <v>0.70430894899490359</v>
      </c>
      <c r="E1790" s="18">
        <f t="shared" si="246"/>
        <v>25.636952795250771</v>
      </c>
      <c r="F1790" s="20">
        <f t="shared" si="249"/>
        <v>12.818476397625382</v>
      </c>
      <c r="G1790" s="20">
        <f t="shared" si="249"/>
        <v>12.811854623394845</v>
      </c>
      <c r="H1790" s="20">
        <f t="shared" si="249"/>
        <v>12.663191613949643</v>
      </c>
      <c r="I1790" s="10">
        <f t="shared" si="250"/>
        <v>38.293522634969868</v>
      </c>
      <c r="J1790" s="19">
        <f t="shared" si="244"/>
        <v>41.795912866560656</v>
      </c>
      <c r="K1790">
        <f t="shared" si="247"/>
        <v>41.795912866560656</v>
      </c>
      <c r="L1790" s="5">
        <f t="shared" si="251"/>
        <v>0</v>
      </c>
      <c r="O1790" s="12"/>
    </row>
    <row r="1791" spans="2:15" x14ac:dyDescent="0.2">
      <c r="B1791">
        <f t="shared" si="252"/>
        <v>1.0864616883115472</v>
      </c>
      <c r="C1791" s="18">
        <f t="shared" si="248"/>
        <v>0.6453044544216795</v>
      </c>
      <c r="D1791" s="2">
        <f t="shared" si="245"/>
        <v>0.70109856702593976</v>
      </c>
      <c r="E1791" s="18">
        <f t="shared" si="246"/>
        <v>25.638344306737331</v>
      </c>
      <c r="F1791" s="20">
        <f t="shared" si="249"/>
        <v>12.819172153368667</v>
      </c>
      <c r="G1791" s="20">
        <f t="shared" si="249"/>
        <v>12.812554666813183</v>
      </c>
      <c r="H1791" s="20">
        <f t="shared" si="249"/>
        <v>12.664008140265857</v>
      </c>
      <c r="I1791" s="10">
        <f t="shared" si="250"/>
        <v>38.295734960447703</v>
      </c>
      <c r="J1791" s="19">
        <f t="shared" si="244"/>
        <v>41.606848860259554</v>
      </c>
      <c r="K1791">
        <f t="shared" si="247"/>
        <v>41.606848860259554</v>
      </c>
      <c r="L1791" s="5">
        <f t="shared" si="251"/>
        <v>0</v>
      </c>
      <c r="O1791" s="12"/>
    </row>
    <row r="1792" spans="2:15" x14ac:dyDescent="0.2">
      <c r="B1792">
        <f t="shared" si="252"/>
        <v>1.0814616883115473</v>
      </c>
      <c r="C1792" s="18">
        <f t="shared" si="248"/>
        <v>0.64531923380290701</v>
      </c>
      <c r="D1792" s="2">
        <f t="shared" si="245"/>
        <v>0.697888028088406</v>
      </c>
      <c r="E1792" s="18">
        <f t="shared" si="246"/>
        <v>25.639735481986431</v>
      </c>
      <c r="F1792" s="20">
        <f t="shared" si="249"/>
        <v>12.819867740993216</v>
      </c>
      <c r="G1792" s="20">
        <f t="shared" si="249"/>
        <v>12.813254536533858</v>
      </c>
      <c r="H1792" s="20">
        <f t="shared" si="249"/>
        <v>12.664824305224634</v>
      </c>
      <c r="I1792" s="10">
        <f t="shared" si="250"/>
        <v>38.297946582751706</v>
      </c>
      <c r="J1792" s="19">
        <f t="shared" si="244"/>
        <v>41.417761970248115</v>
      </c>
      <c r="K1792">
        <f t="shared" si="247"/>
        <v>41.417761970248115</v>
      </c>
      <c r="L1792" s="5">
        <f t="shared" si="251"/>
        <v>0</v>
      </c>
      <c r="O1792" s="12"/>
    </row>
    <row r="1793" spans="2:15" x14ac:dyDescent="0.2">
      <c r="B1793">
        <f t="shared" si="252"/>
        <v>1.0764616883115474</v>
      </c>
      <c r="C1793" s="18">
        <f t="shared" si="248"/>
        <v>0.64533400478774905</v>
      </c>
      <c r="D1793" s="2">
        <f t="shared" si="245"/>
        <v>0.69467733231867257</v>
      </c>
      <c r="E1793" s="18">
        <f t="shared" si="246"/>
        <v>25.641126321380113</v>
      </c>
      <c r="F1793" s="20">
        <f t="shared" si="249"/>
        <v>12.820563160690057</v>
      </c>
      <c r="G1793" s="20">
        <f t="shared" si="249"/>
        <v>12.813954232758833</v>
      </c>
      <c r="H1793" s="20">
        <f t="shared" si="249"/>
        <v>12.665640109493356</v>
      </c>
      <c r="I1793" s="10">
        <f t="shared" si="250"/>
        <v>38.300157502942241</v>
      </c>
      <c r="J1793" s="19">
        <f t="shared" si="244"/>
        <v>41.228652208215387</v>
      </c>
      <c r="K1793">
        <f t="shared" si="247"/>
        <v>41.228652208215387</v>
      </c>
      <c r="L1793" s="5">
        <f t="shared" si="251"/>
        <v>0</v>
      </c>
      <c r="O1793" s="12"/>
    </row>
    <row r="1794" spans="2:15" x14ac:dyDescent="0.2">
      <c r="B1794">
        <f t="shared" si="252"/>
        <v>1.0714616883115475</v>
      </c>
      <c r="C1794" s="18">
        <f t="shared" si="248"/>
        <v>0.64534876738574054</v>
      </c>
      <c r="D1794" s="2">
        <f t="shared" si="245"/>
        <v>0.69146647985290177</v>
      </c>
      <c r="E1794" s="18">
        <f t="shared" si="246"/>
        <v>25.642516825299776</v>
      </c>
      <c r="F1794" s="20">
        <f t="shared" si="249"/>
        <v>12.821258412649888</v>
      </c>
      <c r="G1794" s="20">
        <f t="shared" si="249"/>
        <v>12.81465375568972</v>
      </c>
      <c r="H1794" s="20">
        <f t="shared" si="249"/>
        <v>12.66645555373746</v>
      </c>
      <c r="I1794" s="10">
        <f t="shared" si="250"/>
        <v>38.302367722077065</v>
      </c>
      <c r="J1794" s="19">
        <f t="shared" si="244"/>
        <v>41.039519585826412</v>
      </c>
      <c r="K1794">
        <f t="shared" si="247"/>
        <v>41.039519585826412</v>
      </c>
      <c r="L1794" s="5">
        <f t="shared" si="251"/>
        <v>0</v>
      </c>
      <c r="O1794" s="12"/>
    </row>
    <row r="1795" spans="2:15" x14ac:dyDescent="0.2">
      <c r="B1795">
        <f t="shared" si="252"/>
        <v>1.0664616883115476</v>
      </c>
      <c r="C1795" s="18">
        <f t="shared" si="248"/>
        <v>0.64536352160639987</v>
      </c>
      <c r="D1795" s="2">
        <f t="shared" si="245"/>
        <v>0.68825547082704719</v>
      </c>
      <c r="E1795" s="18">
        <f t="shared" si="246"/>
        <v>25.643906994126148</v>
      </c>
      <c r="F1795" s="20">
        <f t="shared" si="249"/>
        <v>12.821953497063074</v>
      </c>
      <c r="G1795" s="20">
        <f t="shared" si="249"/>
        <v>12.815353105527766</v>
      </c>
      <c r="H1795" s="20">
        <f t="shared" si="249"/>
        <v>12.667270638620469</v>
      </c>
      <c r="I1795" s="10">
        <f t="shared" si="250"/>
        <v>38.304577241211305</v>
      </c>
      <c r="J1795" s="19">
        <f t="shared" si="244"/>
        <v>40.850364114722289</v>
      </c>
      <c r="K1795">
        <f t="shared" si="247"/>
        <v>40.850364114722289</v>
      </c>
      <c r="L1795" s="5">
        <f t="shared" si="251"/>
        <v>0</v>
      </c>
      <c r="O1795" s="12"/>
    </row>
    <row r="1796" spans="2:15" x14ac:dyDescent="0.2">
      <c r="B1796">
        <f t="shared" si="252"/>
        <v>1.0614616883115477</v>
      </c>
      <c r="C1796" s="18">
        <f t="shared" si="248"/>
        <v>0.64537826745922955</v>
      </c>
      <c r="D1796" s="2">
        <f t="shared" si="245"/>
        <v>0.68504430537685546</v>
      </c>
      <c r="E1796" s="18">
        <f t="shared" si="246"/>
        <v>25.645296828239331</v>
      </c>
      <c r="F1796" s="20">
        <f t="shared" si="249"/>
        <v>12.822648414119667</v>
      </c>
      <c r="G1796" s="20">
        <f t="shared" si="249"/>
        <v>12.816052282473878</v>
      </c>
      <c r="H1796" s="20">
        <f t="shared" si="249"/>
        <v>12.668085364803988</v>
      </c>
      <c r="I1796" s="10">
        <f t="shared" si="250"/>
        <v>38.306786061397531</v>
      </c>
      <c r="J1796" s="19">
        <f t="shared" si="244"/>
        <v>40.661185806520287</v>
      </c>
      <c r="K1796">
        <f t="shared" si="247"/>
        <v>40.661185806520287</v>
      </c>
      <c r="L1796" s="5">
        <f t="shared" si="251"/>
        <v>0</v>
      </c>
      <c r="O1796" s="12"/>
    </row>
    <row r="1797" spans="2:15" x14ac:dyDescent="0.2">
      <c r="B1797">
        <f t="shared" si="252"/>
        <v>1.0564616883115479</v>
      </c>
      <c r="C1797" s="18">
        <f t="shared" si="248"/>
        <v>0.64539300495371565</v>
      </c>
      <c r="D1797" s="2">
        <f t="shared" si="245"/>
        <v>0.6818329836378656</v>
      </c>
      <c r="E1797" s="18">
        <f t="shared" si="246"/>
        <v>25.646686328018777</v>
      </c>
      <c r="F1797" s="20">
        <f t="shared" si="249"/>
        <v>12.823343164009389</v>
      </c>
      <c r="G1797" s="20">
        <f t="shared" si="249"/>
        <v>12.816751286728596</v>
      </c>
      <c r="H1797" s="20">
        <f t="shared" si="249"/>
        <v>12.668899732947713</v>
      </c>
      <c r="I1797" s="10">
        <f t="shared" si="250"/>
        <v>38.308994183685698</v>
      </c>
      <c r="J1797" s="19">
        <f t="shared" si="244"/>
        <v>40.471984672813861</v>
      </c>
      <c r="K1797">
        <f t="shared" si="247"/>
        <v>40.471984672813861</v>
      </c>
      <c r="L1797" s="5">
        <f t="shared" si="251"/>
        <v>0</v>
      </c>
      <c r="O1797" s="12"/>
    </row>
    <row r="1798" spans="2:15" x14ac:dyDescent="0.2">
      <c r="B1798">
        <f t="shared" si="252"/>
        <v>1.051461688311548</v>
      </c>
      <c r="C1798" s="18">
        <f t="shared" si="248"/>
        <v>0.64540773409932839</v>
      </c>
      <c r="D1798" s="2">
        <f t="shared" si="245"/>
        <v>0.67862150574541047</v>
      </c>
      <c r="E1798" s="18">
        <f t="shared" si="246"/>
        <v>25.648075493843287</v>
      </c>
      <c r="F1798" s="20">
        <f t="shared" si="249"/>
        <v>12.824037746921645</v>
      </c>
      <c r="G1798" s="20">
        <f t="shared" si="249"/>
        <v>12.817450118492131</v>
      </c>
      <c r="H1798" s="20">
        <f t="shared" si="249"/>
        <v>12.669713743709451</v>
      </c>
      <c r="I1798" s="10">
        <f t="shared" si="250"/>
        <v>38.311201609123231</v>
      </c>
      <c r="J1798" s="19">
        <f t="shared" si="244"/>
        <v>40.282760725172807</v>
      </c>
      <c r="K1798">
        <f t="shared" si="247"/>
        <v>40.282760725172807</v>
      </c>
      <c r="L1798" s="5">
        <f t="shared" si="251"/>
        <v>0</v>
      </c>
      <c r="O1798" s="12"/>
    </row>
    <row r="1799" spans="2:15" x14ac:dyDescent="0.2">
      <c r="B1799">
        <f t="shared" si="252"/>
        <v>1.0464616883115481</v>
      </c>
      <c r="C1799" s="18">
        <f t="shared" si="248"/>
        <v>0.64542245490552175</v>
      </c>
      <c r="D1799" s="2">
        <f t="shared" si="245"/>
        <v>0.67540987183461632</v>
      </c>
      <c r="E1799" s="18">
        <f t="shared" si="246"/>
        <v>25.649464326091021</v>
      </c>
      <c r="F1799" s="20">
        <f t="shared" si="249"/>
        <v>12.82473216304551</v>
      </c>
      <c r="G1799" s="20">
        <f t="shared" si="249"/>
        <v>12.81814877796432</v>
      </c>
      <c r="H1799" s="20">
        <f t="shared" si="249"/>
        <v>12.670527397745104</v>
      </c>
      <c r="I1799" s="10">
        <f t="shared" si="250"/>
        <v>38.313408338754932</v>
      </c>
      <c r="J1799" s="19">
        <f t="shared" si="244"/>
        <v>40.093513975143232</v>
      </c>
      <c r="K1799">
        <f t="shared" si="247"/>
        <v>40.093513975143232</v>
      </c>
      <c r="L1799" s="5">
        <f t="shared" si="251"/>
        <v>0</v>
      </c>
      <c r="O1799" s="12"/>
    </row>
    <row r="1800" spans="2:15" x14ac:dyDescent="0.2">
      <c r="B1800">
        <f t="shared" si="252"/>
        <v>1.0414616883115482</v>
      </c>
      <c r="C1800" s="18">
        <f t="shared" si="248"/>
        <v>0.64543716738173373</v>
      </c>
      <c r="D1800" s="2">
        <f t="shared" si="245"/>
        <v>0.67219808204040377</v>
      </c>
      <c r="E1800" s="18">
        <f t="shared" si="246"/>
        <v>25.650852825139502</v>
      </c>
      <c r="F1800" s="20">
        <f t="shared" si="249"/>
        <v>12.825426412569753</v>
      </c>
      <c r="G1800" s="20">
        <f t="shared" si="249"/>
        <v>12.818847265344671</v>
      </c>
      <c r="H1800" s="20">
        <f t="shared" si="249"/>
        <v>12.671340695708698</v>
      </c>
      <c r="I1800" s="10">
        <f t="shared" si="250"/>
        <v>38.31561437362312</v>
      </c>
      <c r="J1800" s="19">
        <f t="shared" si="244"/>
        <v>39.904244434247758</v>
      </c>
      <c r="K1800">
        <f t="shared" si="247"/>
        <v>39.904244434247758</v>
      </c>
      <c r="L1800" s="5">
        <f t="shared" si="251"/>
        <v>0</v>
      </c>
      <c r="O1800" s="12"/>
    </row>
    <row r="1801" spans="2:15" x14ac:dyDescent="0.2">
      <c r="B1801">
        <f t="shared" si="252"/>
        <v>1.0364616883115483</v>
      </c>
      <c r="C1801" s="18">
        <f t="shared" si="248"/>
        <v>0.64545187153738626</v>
      </c>
      <c r="D1801" s="2">
        <f t="shared" si="245"/>
        <v>0.66898613649748795</v>
      </c>
      <c r="E1801" s="18">
        <f t="shared" si="246"/>
        <v>25.652240991365606</v>
      </c>
      <c r="F1801" s="20">
        <f t="shared" si="249"/>
        <v>12.826120495682801</v>
      </c>
      <c r="G1801" s="20">
        <f t="shared" si="249"/>
        <v>12.819545580832331</v>
      </c>
      <c r="H1801" s="20">
        <f t="shared" si="249"/>
        <v>12.672153638252373</v>
      </c>
      <c r="I1801" s="10">
        <f t="shared" si="250"/>
        <v>38.317819714767509</v>
      </c>
      <c r="J1801" s="19">
        <f t="shared" si="244"/>
        <v>39.714952113985461</v>
      </c>
      <c r="K1801">
        <f t="shared" si="247"/>
        <v>39.714952113985461</v>
      </c>
      <c r="L1801" s="5">
        <f t="shared" si="251"/>
        <v>0</v>
      </c>
      <c r="O1801" s="12"/>
    </row>
    <row r="1802" spans="2:15" x14ac:dyDescent="0.2">
      <c r="B1802">
        <f t="shared" si="252"/>
        <v>1.0314616883115484</v>
      </c>
      <c r="C1802" s="18">
        <f t="shared" si="248"/>
        <v>0.64546656738188535</v>
      </c>
      <c r="D1802" s="2">
        <f t="shared" si="245"/>
        <v>0.66577403534037927</v>
      </c>
      <c r="E1802" s="18">
        <f t="shared" si="246"/>
        <v>25.653628825145564</v>
      </c>
      <c r="F1802" s="20">
        <f t="shared" si="249"/>
        <v>12.826814412572784</v>
      </c>
      <c r="G1802" s="20">
        <f t="shared" si="249"/>
        <v>12.820243724626108</v>
      </c>
      <c r="H1802" s="20">
        <f t="shared" si="249"/>
        <v>12.672966226026414</v>
      </c>
      <c r="I1802" s="10">
        <f t="shared" si="250"/>
        <v>38.320024363225301</v>
      </c>
      <c r="J1802" s="19">
        <f t="shared" si="244"/>
        <v>39.525637025832033</v>
      </c>
      <c r="K1802">
        <f t="shared" si="247"/>
        <v>39.525637025832033</v>
      </c>
      <c r="L1802" s="5">
        <f t="shared" si="251"/>
        <v>0</v>
      </c>
      <c r="O1802" s="12"/>
    </row>
    <row r="1803" spans="2:15" x14ac:dyDescent="0.2">
      <c r="B1803">
        <f t="shared" si="252"/>
        <v>1.0264616883115485</v>
      </c>
      <c r="C1803" s="18">
        <f t="shared" si="248"/>
        <v>0.64548125492462083</v>
      </c>
      <c r="D1803" s="2">
        <f t="shared" si="245"/>
        <v>0.66256177870338329</v>
      </c>
      <c r="E1803" s="18">
        <f t="shared" si="246"/>
        <v>25.655016326854984</v>
      </c>
      <c r="F1803" s="20">
        <f t="shared" si="249"/>
        <v>12.827508163427492</v>
      </c>
      <c r="G1803" s="20">
        <f t="shared" si="249"/>
        <v>12.820941696924452</v>
      </c>
      <c r="H1803" s="20">
        <f t="shared" si="249"/>
        <v>12.673778459679228</v>
      </c>
      <c r="I1803" s="10">
        <f t="shared" si="250"/>
        <v>38.322228320031172</v>
      </c>
      <c r="J1803" s="19">
        <f t="shared" si="244"/>
        <v>39.336299181239831</v>
      </c>
      <c r="K1803">
        <f t="shared" si="247"/>
        <v>39.336299181239831</v>
      </c>
      <c r="L1803" s="5">
        <f t="shared" si="251"/>
        <v>0</v>
      </c>
      <c r="O1803" s="12"/>
    </row>
    <row r="1804" spans="2:15" x14ac:dyDescent="0.2">
      <c r="B1804">
        <f t="shared" si="252"/>
        <v>1.0214616883115486</v>
      </c>
      <c r="C1804" s="18">
        <f t="shared" si="248"/>
        <v>0.64549593417496709</v>
      </c>
      <c r="D1804" s="2">
        <f t="shared" si="245"/>
        <v>0.65934936672060207</v>
      </c>
      <c r="E1804" s="18">
        <f t="shared" si="246"/>
        <v>25.656403496868837</v>
      </c>
      <c r="F1804" s="20">
        <f t="shared" si="249"/>
        <v>12.828201748434418</v>
      </c>
      <c r="G1804" s="20">
        <f t="shared" si="249"/>
        <v>12.82163949792548</v>
      </c>
      <c r="H1804" s="20">
        <f t="shared" si="249"/>
        <v>12.674590339857378</v>
      </c>
      <c r="I1804" s="10">
        <f t="shared" si="250"/>
        <v>38.324431586217273</v>
      </c>
      <c r="J1804" s="19">
        <f t="shared" si="244"/>
        <v>39.146938591637934</v>
      </c>
      <c r="K1804">
        <f t="shared" si="247"/>
        <v>39.146938591637934</v>
      </c>
      <c r="L1804" s="5">
        <f t="shared" si="251"/>
        <v>0</v>
      </c>
      <c r="O1804" s="12"/>
    </row>
    <row r="1805" spans="2:15" x14ac:dyDescent="0.2">
      <c r="B1805">
        <f t="shared" si="252"/>
        <v>1.0164616883115487</v>
      </c>
      <c r="C1805" s="18">
        <f t="shared" si="248"/>
        <v>0.64551060514228231</v>
      </c>
      <c r="D1805" s="2">
        <f t="shared" si="245"/>
        <v>0.65613679952593373</v>
      </c>
      <c r="E1805" s="18">
        <f t="shared" si="246"/>
        <v>25.657790335561444</v>
      </c>
      <c r="F1805" s="20">
        <f t="shared" si="249"/>
        <v>12.828895167780722</v>
      </c>
      <c r="G1805" s="20">
        <f t="shared" si="249"/>
        <v>12.822337127826957</v>
      </c>
      <c r="H1805" s="20">
        <f t="shared" si="249"/>
        <v>12.675401867205569</v>
      </c>
      <c r="I1805" s="10">
        <f t="shared" si="250"/>
        <v>38.326634162813249</v>
      </c>
      <c r="J1805" s="19">
        <f t="shared" si="244"/>
        <v>38.957555268432237</v>
      </c>
      <c r="K1805">
        <f t="shared" si="247"/>
        <v>38.957555268432237</v>
      </c>
      <c r="L1805" s="5">
        <f t="shared" si="251"/>
        <v>0</v>
      </c>
      <c r="O1805" s="12"/>
    </row>
    <row r="1806" spans="2:15" x14ac:dyDescent="0.2">
      <c r="B1806">
        <f t="shared" si="252"/>
        <v>1.0114616883115488</v>
      </c>
      <c r="C1806" s="18">
        <f t="shared" si="248"/>
        <v>0.6455252678359088</v>
      </c>
      <c r="D1806" s="2">
        <f t="shared" si="245"/>
        <v>0.652924077253073</v>
      </c>
      <c r="E1806" s="18">
        <f t="shared" si="246"/>
        <v>25.659176843306504</v>
      </c>
      <c r="F1806" s="20">
        <f t="shared" si="249"/>
        <v>12.829588421653254</v>
      </c>
      <c r="G1806" s="20">
        <f t="shared" si="249"/>
        <v>12.823034586826305</v>
      </c>
      <c r="H1806" s="20">
        <f t="shared" si="249"/>
        <v>12.676213042366676</v>
      </c>
      <c r="I1806" s="10">
        <f t="shared" si="250"/>
        <v>38.328836050846235</v>
      </c>
      <c r="J1806" s="19">
        <f t="shared" si="244"/>
        <v>38.768149223005487</v>
      </c>
      <c r="K1806">
        <f t="shared" si="247"/>
        <v>38.768149223005487</v>
      </c>
      <c r="L1806" s="5">
        <f t="shared" si="251"/>
        <v>0</v>
      </c>
      <c r="O1806" s="12"/>
    </row>
    <row r="1807" spans="2:15" x14ac:dyDescent="0.2">
      <c r="B1807">
        <f t="shared" si="252"/>
        <v>1.0064616883115489</v>
      </c>
      <c r="C1807" s="18">
        <f t="shared" si="248"/>
        <v>0.64553992226517332</v>
      </c>
      <c r="D1807" s="2">
        <f t="shared" si="245"/>
        <v>0.64971120003551242</v>
      </c>
      <c r="E1807" s="18">
        <f t="shared" si="246"/>
        <v>25.660563020477085</v>
      </c>
      <c r="F1807" s="20">
        <f t="shared" si="249"/>
        <v>12.830281510238542</v>
      </c>
      <c r="G1807" s="20">
        <f t="shared" si="249"/>
        <v>12.823731875120597</v>
      </c>
      <c r="H1807" s="20">
        <f t="shared" si="249"/>
        <v>12.677023865981731</v>
      </c>
      <c r="I1807" s="10">
        <f t="shared" si="250"/>
        <v>38.331037251340874</v>
      </c>
      <c r="J1807" s="19">
        <f t="shared" si="244"/>
        <v>38.578720466717407</v>
      </c>
      <c r="K1807">
        <f t="shared" si="247"/>
        <v>38.578720466717407</v>
      </c>
      <c r="L1807" s="5">
        <f t="shared" si="251"/>
        <v>0</v>
      </c>
      <c r="O1807" s="12"/>
    </row>
    <row r="1808" spans="2:15" x14ac:dyDescent="0.2">
      <c r="B1808">
        <f t="shared" si="252"/>
        <v>1.001461688311549</v>
      </c>
      <c r="C1808" s="18">
        <f t="shared" si="248"/>
        <v>0.64555456843938674</v>
      </c>
      <c r="D1808" s="2">
        <f t="shared" si="245"/>
        <v>0.6464981680065417</v>
      </c>
      <c r="E1808" s="18">
        <f t="shared" si="246"/>
        <v>25.66194886744562</v>
      </c>
      <c r="F1808" s="20">
        <f t="shared" si="249"/>
        <v>12.830974433722812</v>
      </c>
      <c r="G1808" s="20">
        <f t="shared" si="249"/>
        <v>12.824428992906578</v>
      </c>
      <c r="H1808" s="20">
        <f t="shared" si="249"/>
        <v>12.67783433868995</v>
      </c>
      <c r="I1808" s="10">
        <f t="shared" si="250"/>
        <v>38.333237765319339</v>
      </c>
      <c r="J1808" s="19">
        <f t="shared" si="244"/>
        <v>38.389269010904734</v>
      </c>
      <c r="K1808">
        <f t="shared" si="247"/>
        <v>38.389269010904734</v>
      </c>
      <c r="L1808" s="5">
        <f t="shared" si="251"/>
        <v>0</v>
      </c>
      <c r="O1808" s="12"/>
    </row>
    <row r="1809" spans="2:15" x14ac:dyDescent="0.2">
      <c r="B1809">
        <f t="shared" si="252"/>
        <v>0.99646168831154902</v>
      </c>
      <c r="C1809" s="18">
        <f t="shared" si="248"/>
        <v>0.6455692063678441</v>
      </c>
      <c r="D1809" s="2">
        <f t="shared" si="245"/>
        <v>0.64328498129924871</v>
      </c>
      <c r="E1809" s="18">
        <f t="shared" si="246"/>
        <v>25.663334384583916</v>
      </c>
      <c r="F1809" s="20">
        <f t="shared" si="249"/>
        <v>12.831667192291958</v>
      </c>
      <c r="G1809" s="20">
        <f t="shared" si="249"/>
        <v>12.825125940380632</v>
      </c>
      <c r="H1809" s="20">
        <f t="shared" si="249"/>
        <v>12.678644461128718</v>
      </c>
      <c r="I1809" s="10">
        <f t="shared" si="250"/>
        <v>38.335437593801309</v>
      </c>
      <c r="J1809" s="19">
        <f t="shared" si="244"/>
        <v>38.199794866881277</v>
      </c>
      <c r="K1809">
        <f t="shared" si="247"/>
        <v>38.199794866881277</v>
      </c>
      <c r="L1809" s="5">
        <f t="shared" si="251"/>
        <v>0</v>
      </c>
      <c r="O1809" s="12"/>
    </row>
    <row r="1810" spans="2:15" x14ac:dyDescent="0.2">
      <c r="B1810">
        <f t="shared" si="252"/>
        <v>0.99146168831154902</v>
      </c>
      <c r="C1810" s="18">
        <f t="shared" si="248"/>
        <v>0.64558383605982494</v>
      </c>
      <c r="D1810" s="2">
        <f t="shared" si="245"/>
        <v>0.64007164004652028</v>
      </c>
      <c r="E1810" s="18">
        <f t="shared" si="246"/>
        <v>25.664719572263152</v>
      </c>
      <c r="F1810" s="20">
        <f t="shared" si="249"/>
        <v>12.832359786131576</v>
      </c>
      <c r="G1810" s="20">
        <f t="shared" si="249"/>
        <v>12.825822717738822</v>
      </c>
      <c r="H1810" s="20">
        <f t="shared" si="249"/>
        <v>12.679454233933619</v>
      </c>
      <c r="I1810" s="10">
        <f t="shared" si="250"/>
        <v>38.337636737804019</v>
      </c>
      <c r="J1810" s="19">
        <f t="shared" si="244"/>
        <v>38.010298045938036</v>
      </c>
      <c r="K1810">
        <f t="shared" si="247"/>
        <v>38.010298045938036</v>
      </c>
      <c r="L1810" s="5">
        <f t="shared" si="251"/>
        <v>0</v>
      </c>
      <c r="O1810" s="12"/>
    </row>
    <row r="1811" spans="2:15" x14ac:dyDescent="0.2">
      <c r="B1811">
        <f t="shared" si="252"/>
        <v>0.98646168831154901</v>
      </c>
      <c r="C1811" s="18">
        <f t="shared" si="248"/>
        <v>0.64559845752459299</v>
      </c>
      <c r="D1811" s="2">
        <f t="shared" si="245"/>
        <v>0.63685814438104182</v>
      </c>
      <c r="E1811" s="18">
        <f t="shared" si="246"/>
        <v>25.666104430853874</v>
      </c>
      <c r="F1811" s="20">
        <f t="shared" si="249"/>
        <v>12.833052215426935</v>
      </c>
      <c r="G1811" s="20">
        <f t="shared" si="249"/>
        <v>12.826519325176848</v>
      </c>
      <c r="H1811" s="20">
        <f t="shared" si="249"/>
        <v>12.680263657738422</v>
      </c>
      <c r="I1811" s="10">
        <f t="shared" si="250"/>
        <v>38.339835198342207</v>
      </c>
      <c r="J1811" s="19">
        <f t="shared" ref="J1811:J1874" si="253">B1811*I1811</f>
        <v>37.820778559343204</v>
      </c>
      <c r="K1811">
        <f t="shared" si="247"/>
        <v>37.820778559343204</v>
      </c>
      <c r="L1811" s="5">
        <f t="shared" si="251"/>
        <v>0</v>
      </c>
      <c r="O1811" s="12"/>
    </row>
    <row r="1812" spans="2:15" x14ac:dyDescent="0.2">
      <c r="B1812">
        <f t="shared" si="252"/>
        <v>0.98146168831154901</v>
      </c>
      <c r="C1812" s="18">
        <f t="shared" si="248"/>
        <v>0.64561307077139651</v>
      </c>
      <c r="D1812" s="2">
        <f t="shared" ref="D1812:D1875" si="254">B1812*C1812</f>
        <v>0.63364449443529836</v>
      </c>
      <c r="E1812" s="18">
        <f t="shared" ref="E1812:E1875" si="255">$E$15*(C1812-(B1812*$C$12))</f>
        <v>25.667488960726015</v>
      </c>
      <c r="F1812" s="20">
        <f t="shared" si="249"/>
        <v>12.833744480363007</v>
      </c>
      <c r="G1812" s="20">
        <f t="shared" si="249"/>
        <v>12.827215762890095</v>
      </c>
      <c r="H1812" s="20">
        <f t="shared" si="249"/>
        <v>12.681072733175109</v>
      </c>
      <c r="I1812" s="10">
        <f t="shared" si="250"/>
        <v>38.342032976428207</v>
      </c>
      <c r="J1812" s="19">
        <f t="shared" si="253"/>
        <v>37.631236418342311</v>
      </c>
      <c r="K1812">
        <f t="shared" ref="K1812:K1875" si="256">IF(I1812&gt;$L$15,J1812,0)</f>
        <v>37.631236418342311</v>
      </c>
      <c r="L1812" s="5">
        <f t="shared" si="251"/>
        <v>0</v>
      </c>
      <c r="O1812" s="12"/>
    </row>
    <row r="1813" spans="2:15" x14ac:dyDescent="0.2">
      <c r="B1813">
        <f t="shared" si="252"/>
        <v>0.976461688311549</v>
      </c>
      <c r="C1813" s="18">
        <f t="shared" ref="C1813:C1876" si="257">$C$10*LN((-B1813+$C$5)/$C$11)</f>
        <v>0.64562767580946812</v>
      </c>
      <c r="D1813" s="2">
        <f t="shared" si="254"/>
        <v>0.63043069034157462</v>
      </c>
      <c r="E1813" s="18">
        <f t="shared" si="255"/>
        <v>25.668873162248875</v>
      </c>
      <c r="F1813" s="20">
        <f t="shared" ref="F1813:H1876" si="258">IF($B1813&lt;F$17,(F$12*$C$10*LN((-$B1813+F$17)/$C$11))+(($E$14-F$12)*$C$10*LN((-$B1813+$C$5)/$C$11))-$C$12*$E$14*$B1813,-$C$13)</f>
        <v>12.834436581124438</v>
      </c>
      <c r="G1813" s="20">
        <f t="shared" si="258"/>
        <v>12.827912031073589</v>
      </c>
      <c r="H1813" s="20">
        <f t="shared" si="258"/>
        <v>12.681881460873862</v>
      </c>
      <c r="I1813" s="10">
        <f t="shared" ref="I1813:I1876" si="259">F1813+G1813+H1813</f>
        <v>38.344230073071891</v>
      </c>
      <c r="J1813" s="19">
        <f t="shared" si="253"/>
        <v>37.441671634158247</v>
      </c>
      <c r="K1813">
        <f t="shared" si="256"/>
        <v>37.441671634158247</v>
      </c>
      <c r="L1813" s="5">
        <f t="shared" ref="L1813:L1876" si="260">IF(I1813&lt;$L$15,J1813,0)</f>
        <v>0</v>
      </c>
      <c r="O1813" s="12"/>
    </row>
    <row r="1814" spans="2:15" x14ac:dyDescent="0.2">
      <c r="B1814">
        <f t="shared" si="252"/>
        <v>0.971461688311549</v>
      </c>
      <c r="C1814" s="18">
        <f t="shared" si="257"/>
        <v>0.64564227264802465</v>
      </c>
      <c r="D1814" s="2">
        <f t="shared" si="254"/>
        <v>0.62721673223195551</v>
      </c>
      <c r="E1814" s="18">
        <f t="shared" si="255"/>
        <v>25.670257035791138</v>
      </c>
      <c r="F1814" s="20">
        <f t="shared" si="258"/>
        <v>12.835128517895569</v>
      </c>
      <c r="G1814" s="20">
        <f t="shared" si="258"/>
        <v>12.828608129922031</v>
      </c>
      <c r="H1814" s="20">
        <f t="shared" si="258"/>
        <v>12.682689841463082</v>
      </c>
      <c r="I1814" s="10">
        <f t="shared" si="259"/>
        <v>38.346426489280681</v>
      </c>
      <c r="J1814" s="19">
        <f t="shared" si="253"/>
        <v>37.252084217991317</v>
      </c>
      <c r="K1814">
        <f t="shared" si="256"/>
        <v>37.252084217991317</v>
      </c>
      <c r="L1814" s="5">
        <f t="shared" si="260"/>
        <v>0</v>
      </c>
      <c r="O1814" s="12"/>
    </row>
    <row r="1815" spans="2:15" x14ac:dyDescent="0.2">
      <c r="B1815">
        <f t="shared" si="252"/>
        <v>0.96646168831154899</v>
      </c>
      <c r="C1815" s="18">
        <f t="shared" si="257"/>
        <v>0.64565686129626787</v>
      </c>
      <c r="D1815" s="2">
        <f t="shared" si="254"/>
        <v>0.62400262023832664</v>
      </c>
      <c r="E1815" s="18">
        <f t="shared" si="255"/>
        <v>25.671640581720865</v>
      </c>
      <c r="F1815" s="20">
        <f t="shared" si="258"/>
        <v>12.835820290860433</v>
      </c>
      <c r="G1815" s="20">
        <f t="shared" si="258"/>
        <v>12.829304059629779</v>
      </c>
      <c r="H1815" s="20">
        <f t="shared" si="258"/>
        <v>12.68349787556939</v>
      </c>
      <c r="I1815" s="10">
        <f t="shared" si="259"/>
        <v>38.348622226059604</v>
      </c>
      <c r="J1815" s="19">
        <f t="shared" si="253"/>
        <v>37.062474181019354</v>
      </c>
      <c r="K1815">
        <f t="shared" si="256"/>
        <v>37.062474181019354</v>
      </c>
      <c r="L1815" s="5">
        <f t="shared" si="260"/>
        <v>0</v>
      </c>
      <c r="O1815" s="12"/>
    </row>
    <row r="1816" spans="2:15" x14ac:dyDescent="0.2">
      <c r="B1816">
        <f t="shared" si="252"/>
        <v>0.96146168831154899</v>
      </c>
      <c r="C1816" s="18">
        <f t="shared" si="257"/>
        <v>0.64567144176338365</v>
      </c>
      <c r="D1816" s="2">
        <f t="shared" si="254"/>
        <v>0.62078835449237479</v>
      </c>
      <c r="E1816" s="18">
        <f t="shared" si="255"/>
        <v>25.673023800405499</v>
      </c>
      <c r="F1816" s="20">
        <f t="shared" si="258"/>
        <v>12.836511900202749</v>
      </c>
      <c r="G1816" s="20">
        <f t="shared" si="258"/>
        <v>12.829999820390855</v>
      </c>
      <c r="H1816" s="20">
        <f t="shared" si="258"/>
        <v>12.684305563817645</v>
      </c>
      <c r="I1816" s="10">
        <f t="shared" si="259"/>
        <v>38.350817284411249</v>
      </c>
      <c r="J1816" s="19">
        <f t="shared" si="253"/>
        <v>36.872841534397772</v>
      </c>
      <c r="K1816">
        <f t="shared" si="256"/>
        <v>36.872841534397772</v>
      </c>
      <c r="L1816" s="5">
        <f t="shared" si="260"/>
        <v>0</v>
      </c>
      <c r="O1816" s="12"/>
    </row>
    <row r="1817" spans="2:15" x14ac:dyDescent="0.2">
      <c r="B1817">
        <f t="shared" si="252"/>
        <v>0.95646168831154899</v>
      </c>
      <c r="C1817" s="18">
        <f t="shared" si="257"/>
        <v>0.64568601405854276</v>
      </c>
      <c r="D1817" s="2">
        <f t="shared" si="254"/>
        <v>0.61757393512558834</v>
      </c>
      <c r="E1817" s="18">
        <f t="shared" si="255"/>
        <v>25.674406692211864</v>
      </c>
      <c r="F1817" s="20">
        <f t="shared" si="258"/>
        <v>12.837203346105932</v>
      </c>
      <c r="G1817" s="20">
        <f t="shared" si="258"/>
        <v>12.830695412398947</v>
      </c>
      <c r="H1817" s="20">
        <f t="shared" si="258"/>
        <v>12.685112906830936</v>
      </c>
      <c r="I1817" s="10">
        <f t="shared" si="259"/>
        <v>38.353011665335814</v>
      </c>
      <c r="J1817" s="19">
        <f t="shared" si="253"/>
        <v>36.683186289259623</v>
      </c>
      <c r="K1817">
        <f t="shared" si="256"/>
        <v>36.683186289259623</v>
      </c>
      <c r="L1817" s="5">
        <f t="shared" si="260"/>
        <v>0</v>
      </c>
      <c r="O1817" s="12"/>
    </row>
    <row r="1818" spans="2:15" x14ac:dyDescent="0.2">
      <c r="B1818">
        <f t="shared" si="252"/>
        <v>0.95146168831154898</v>
      </c>
      <c r="C1818" s="18">
        <f t="shared" si="257"/>
        <v>0.64570057819090021</v>
      </c>
      <c r="D1818" s="2">
        <f t="shared" si="254"/>
        <v>0.61435936226925725</v>
      </c>
      <c r="E1818" s="18">
        <f t="shared" si="255"/>
        <v>25.67578925750616</v>
      </c>
      <c r="F1818" s="20">
        <f t="shared" si="258"/>
        <v>12.83789462875308</v>
      </c>
      <c r="G1818" s="20">
        <f t="shared" si="258"/>
        <v>12.831390835847404</v>
      </c>
      <c r="H1818" s="20">
        <f t="shared" si="258"/>
        <v>12.685919905230593</v>
      </c>
      <c r="I1818" s="10">
        <f t="shared" si="259"/>
        <v>38.355205369831076</v>
      </c>
      <c r="J1818" s="19">
        <f t="shared" si="253"/>
        <v>36.493508456715666</v>
      </c>
      <c r="K1818">
        <f t="shared" si="256"/>
        <v>36.493508456715666</v>
      </c>
      <c r="L1818" s="5">
        <f t="shared" si="260"/>
        <v>0</v>
      </c>
      <c r="O1818" s="12"/>
    </row>
    <row r="1819" spans="2:15" x14ac:dyDescent="0.2">
      <c r="B1819">
        <f t="shared" si="252"/>
        <v>0.94646168831154898</v>
      </c>
      <c r="C1819" s="18">
        <f t="shared" si="257"/>
        <v>0.64571513416959592</v>
      </c>
      <c r="D1819" s="2">
        <f t="shared" si="254"/>
        <v>0.61114463605447411</v>
      </c>
      <c r="E1819" s="18">
        <f t="shared" si="255"/>
        <v>25.677171496653987</v>
      </c>
      <c r="F1819" s="20">
        <f t="shared" si="258"/>
        <v>12.838585748326993</v>
      </c>
      <c r="G1819" s="20">
        <f t="shared" si="258"/>
        <v>12.83208609092925</v>
      </c>
      <c r="H1819" s="20">
        <f t="shared" si="258"/>
        <v>12.686726559636204</v>
      </c>
      <c r="I1819" s="10">
        <f t="shared" si="259"/>
        <v>38.35739839889245</v>
      </c>
      <c r="J1819" s="19">
        <f t="shared" si="253"/>
        <v>36.303808047854453</v>
      </c>
      <c r="K1819">
        <f t="shared" si="256"/>
        <v>36.303808047854453</v>
      </c>
      <c r="L1819" s="5">
        <f t="shared" si="260"/>
        <v>0</v>
      </c>
      <c r="O1819" s="12"/>
    </row>
    <row r="1820" spans="2:15" x14ac:dyDescent="0.2">
      <c r="B1820">
        <f t="shared" si="252"/>
        <v>0.94146168831154897</v>
      </c>
      <c r="C1820" s="18">
        <f t="shared" si="257"/>
        <v>0.64572968200375436</v>
      </c>
      <c r="D1820" s="2">
        <f t="shared" si="254"/>
        <v>0.60792975661213422</v>
      </c>
      <c r="E1820" s="18">
        <f t="shared" si="255"/>
        <v>25.678553410020328</v>
      </c>
      <c r="F1820" s="20">
        <f t="shared" si="258"/>
        <v>12.839276705010162</v>
      </c>
      <c r="G1820" s="20">
        <f t="shared" si="258"/>
        <v>12.83278117783717</v>
      </c>
      <c r="H1820" s="20">
        <f t="shared" si="258"/>
        <v>12.687532870665605</v>
      </c>
      <c r="I1820" s="10">
        <f t="shared" si="259"/>
        <v>38.35959075351294</v>
      </c>
      <c r="J1820" s="19">
        <f t="shared" si="253"/>
        <v>36.114085073742373</v>
      </c>
      <c r="K1820">
        <f t="shared" si="256"/>
        <v>36.114085073742373</v>
      </c>
      <c r="L1820" s="5">
        <f t="shared" si="260"/>
        <v>0</v>
      </c>
      <c r="O1820" s="12"/>
    </row>
    <row r="1821" spans="2:15" x14ac:dyDescent="0.2">
      <c r="B1821">
        <f t="shared" si="252"/>
        <v>0.93646168831154897</v>
      </c>
      <c r="C1821" s="18">
        <f t="shared" si="257"/>
        <v>0.64574422170248458</v>
      </c>
      <c r="D1821" s="2">
        <f t="shared" si="254"/>
        <v>0.60471472407293592</v>
      </c>
      <c r="E1821" s="18">
        <f t="shared" si="255"/>
        <v>25.679934997969536</v>
      </c>
      <c r="F1821" s="20">
        <f t="shared" si="258"/>
        <v>12.83996749898477</v>
      </c>
      <c r="G1821" s="20">
        <f t="shared" si="258"/>
        <v>12.833476096763514</v>
      </c>
      <c r="H1821" s="20">
        <f t="shared" si="258"/>
        <v>12.688338838934907</v>
      </c>
      <c r="I1821" s="10">
        <f t="shared" si="259"/>
        <v>38.361782434683192</v>
      </c>
      <c r="J1821" s="19">
        <f t="shared" si="253"/>
        <v>35.924339545423749</v>
      </c>
      <c r="K1821">
        <f t="shared" si="256"/>
        <v>35.924339545423749</v>
      </c>
      <c r="L1821" s="5">
        <f t="shared" si="260"/>
        <v>0</v>
      </c>
      <c r="O1821" s="12"/>
    </row>
    <row r="1822" spans="2:15" x14ac:dyDescent="0.2">
      <c r="B1822">
        <f t="shared" si="252"/>
        <v>0.93146168831154896</v>
      </c>
      <c r="C1822" s="18">
        <f t="shared" si="257"/>
        <v>0.64575875327488064</v>
      </c>
      <c r="D1822" s="2">
        <f t="shared" si="254"/>
        <v>0.60149953856738136</v>
      </c>
      <c r="E1822" s="18">
        <f t="shared" si="255"/>
        <v>25.68131626086538</v>
      </c>
      <c r="F1822" s="20">
        <f t="shared" si="258"/>
        <v>12.840658130432688</v>
      </c>
      <c r="G1822" s="20">
        <f t="shared" si="258"/>
        <v>12.8341708479003</v>
      </c>
      <c r="H1822" s="20">
        <f t="shared" si="258"/>
        <v>12.689144465058476</v>
      </c>
      <c r="I1822" s="10">
        <f t="shared" si="259"/>
        <v>38.363973443391465</v>
      </c>
      <c r="J1822" s="19">
        <f t="shared" si="253"/>
        <v>35.734571473920845</v>
      </c>
      <c r="K1822">
        <f t="shared" si="256"/>
        <v>35.734571473920845</v>
      </c>
      <c r="L1822" s="5">
        <f t="shared" si="260"/>
        <v>0</v>
      </c>
      <c r="O1822" s="12"/>
    </row>
    <row r="1823" spans="2:15" x14ac:dyDescent="0.2">
      <c r="B1823">
        <f t="shared" si="252"/>
        <v>0.92646168831154896</v>
      </c>
      <c r="C1823" s="18">
        <f t="shared" si="257"/>
        <v>0.64577327673002105</v>
      </c>
      <c r="D1823" s="2">
        <f t="shared" si="254"/>
        <v>0.59828420022577644</v>
      </c>
      <c r="E1823" s="18">
        <f t="shared" si="255"/>
        <v>25.682697199070997</v>
      </c>
      <c r="F1823" s="20">
        <f t="shared" si="258"/>
        <v>12.841348599535499</v>
      </c>
      <c r="G1823" s="20">
        <f t="shared" si="258"/>
        <v>12.834865431439228</v>
      </c>
      <c r="H1823" s="20">
        <f t="shared" si="258"/>
        <v>12.689949749648973</v>
      </c>
      <c r="I1823" s="10">
        <f t="shared" si="259"/>
        <v>38.366163780623701</v>
      </c>
      <c r="J1823" s="19">
        <f t="shared" si="253"/>
        <v>35.544780870234035</v>
      </c>
      <c r="K1823">
        <f t="shared" si="256"/>
        <v>35.544780870234035</v>
      </c>
      <c r="L1823" s="5">
        <f t="shared" si="260"/>
        <v>0</v>
      </c>
      <c r="O1823" s="12"/>
    </row>
    <row r="1824" spans="2:15" x14ac:dyDescent="0.2">
      <c r="B1824">
        <f t="shared" si="252"/>
        <v>0.92146168831154895</v>
      </c>
      <c r="C1824" s="18">
        <f t="shared" si="257"/>
        <v>0.64578779207696935</v>
      </c>
      <c r="D1824" s="2">
        <f t="shared" si="254"/>
        <v>0.59506870917823174</v>
      </c>
      <c r="E1824" s="18">
        <f t="shared" si="255"/>
        <v>25.684077812948924</v>
      </c>
      <c r="F1824" s="20">
        <f t="shared" si="258"/>
        <v>12.842038906474464</v>
      </c>
      <c r="G1824" s="20">
        <f t="shared" si="258"/>
        <v>12.83555984757165</v>
      </c>
      <c r="H1824" s="20">
        <f t="shared" si="258"/>
        <v>12.690754693317329</v>
      </c>
      <c r="I1824" s="10">
        <f t="shared" si="259"/>
        <v>38.368353447363447</v>
      </c>
      <c r="J1824" s="19">
        <f t="shared" si="253"/>
        <v>35.35496774534176</v>
      </c>
      <c r="K1824">
        <f t="shared" si="256"/>
        <v>35.35496774534176</v>
      </c>
      <c r="L1824" s="5">
        <f t="shared" si="260"/>
        <v>0</v>
      </c>
      <c r="O1824" s="12"/>
    </row>
    <row r="1825" spans="2:15" x14ac:dyDescent="0.2">
      <c r="B1825">
        <f t="shared" si="252"/>
        <v>0.91646168831154895</v>
      </c>
      <c r="C1825" s="18">
        <f t="shared" si="257"/>
        <v>0.64580229932477384</v>
      </c>
      <c r="D1825" s="2">
        <f t="shared" si="254"/>
        <v>0.59185306555466255</v>
      </c>
      <c r="E1825" s="18">
        <f t="shared" si="255"/>
        <v>25.685458102861105</v>
      </c>
      <c r="F1825" s="20">
        <f t="shared" si="258"/>
        <v>12.842729051430554</v>
      </c>
      <c r="G1825" s="20">
        <f t="shared" si="258"/>
        <v>12.8362540964886</v>
      </c>
      <c r="H1825" s="20">
        <f t="shared" si="258"/>
        <v>12.691559296672771</v>
      </c>
      <c r="I1825" s="10">
        <f t="shared" si="259"/>
        <v>38.370542444591926</v>
      </c>
      <c r="J1825" s="19">
        <f t="shared" si="253"/>
        <v>35.165132110200666</v>
      </c>
      <c r="K1825">
        <f t="shared" si="256"/>
        <v>35.165132110200666</v>
      </c>
      <c r="L1825" s="5">
        <f t="shared" si="260"/>
        <v>0</v>
      </c>
      <c r="O1825" s="12"/>
    </row>
    <row r="1826" spans="2:15" x14ac:dyDescent="0.2">
      <c r="B1826">
        <f t="shared" si="252"/>
        <v>0.91146168831154895</v>
      </c>
      <c r="C1826" s="18">
        <f t="shared" si="257"/>
        <v>0.64581679848246754</v>
      </c>
      <c r="D1826" s="2">
        <f t="shared" si="254"/>
        <v>0.58863726948478923</v>
      </c>
      <c r="E1826" s="18">
        <f t="shared" si="255"/>
        <v>25.686838069168854</v>
      </c>
      <c r="F1826" s="20">
        <f t="shared" si="258"/>
        <v>12.843419034584427</v>
      </c>
      <c r="G1826" s="20">
        <f t="shared" si="258"/>
        <v>12.836948178380776</v>
      </c>
      <c r="H1826" s="20">
        <f t="shared" si="258"/>
        <v>12.692363560322818</v>
      </c>
      <c r="I1826" s="10">
        <f t="shared" si="259"/>
        <v>38.372730773288019</v>
      </c>
      <c r="J1826" s="19">
        <f t="shared" si="253"/>
        <v>34.97527397574563</v>
      </c>
      <c r="K1826">
        <f t="shared" si="256"/>
        <v>34.97527397574563</v>
      </c>
      <c r="L1826" s="5">
        <f t="shared" si="260"/>
        <v>0</v>
      </c>
      <c r="O1826" s="12"/>
    </row>
    <row r="1827" spans="2:15" x14ac:dyDescent="0.2">
      <c r="B1827">
        <f t="shared" si="252"/>
        <v>0.90646168831154894</v>
      </c>
      <c r="C1827" s="18">
        <f t="shared" si="257"/>
        <v>0.64583128955906854</v>
      </c>
      <c r="D1827" s="2">
        <f t="shared" si="254"/>
        <v>0.58542132109813805</v>
      </c>
      <c r="E1827" s="18">
        <f t="shared" si="255"/>
        <v>25.688217712232895</v>
      </c>
      <c r="F1827" s="20">
        <f t="shared" si="258"/>
        <v>12.844108856116447</v>
      </c>
      <c r="G1827" s="20">
        <f t="shared" si="258"/>
        <v>12.837642093438561</v>
      </c>
      <c r="H1827" s="20">
        <f t="shared" si="258"/>
        <v>12.693167484873298</v>
      </c>
      <c r="I1827" s="10">
        <f t="shared" si="259"/>
        <v>38.374918434428309</v>
      </c>
      <c r="J1827" s="19">
        <f t="shared" si="253"/>
        <v>34.785393352889869</v>
      </c>
      <c r="K1827">
        <f t="shared" si="256"/>
        <v>34.785393352889869</v>
      </c>
      <c r="L1827" s="5">
        <f t="shared" si="260"/>
        <v>0</v>
      </c>
      <c r="O1827" s="12"/>
    </row>
    <row r="1828" spans="2:15" x14ac:dyDescent="0.2">
      <c r="B1828">
        <f t="shared" si="252"/>
        <v>0.90146168831154894</v>
      </c>
      <c r="C1828" s="18">
        <f t="shared" si="257"/>
        <v>0.64584577256357978</v>
      </c>
      <c r="D1828" s="2">
        <f t="shared" si="254"/>
        <v>0.58220522052404133</v>
      </c>
      <c r="E1828" s="18">
        <f t="shared" si="255"/>
        <v>25.689597032413346</v>
      </c>
      <c r="F1828" s="20">
        <f t="shared" si="258"/>
        <v>12.844798516206671</v>
      </c>
      <c r="G1828" s="20">
        <f t="shared" si="258"/>
        <v>12.838335841851992</v>
      </c>
      <c r="H1828" s="20">
        <f t="shared" si="258"/>
        <v>12.693971070928347</v>
      </c>
      <c r="I1828" s="10">
        <f t="shared" si="259"/>
        <v>38.377105428987008</v>
      </c>
      <c r="J1828" s="19">
        <f t="shared" si="253"/>
        <v>34.595490252524939</v>
      </c>
      <c r="K1828">
        <f t="shared" si="256"/>
        <v>34.595490252524939</v>
      </c>
      <c r="L1828" s="5">
        <f t="shared" si="260"/>
        <v>0</v>
      </c>
      <c r="O1828" s="12"/>
    </row>
    <row r="1829" spans="2:15" x14ac:dyDescent="0.2">
      <c r="B1829">
        <f t="shared" si="252"/>
        <v>0.89646168831154893</v>
      </c>
      <c r="C1829" s="18">
        <f t="shared" si="257"/>
        <v>0.64586024750498927</v>
      </c>
      <c r="D1829" s="2">
        <f t="shared" si="254"/>
        <v>0.57898896789163756</v>
      </c>
      <c r="E1829" s="18">
        <f t="shared" si="255"/>
        <v>25.69097603006972</v>
      </c>
      <c r="F1829" s="20">
        <f t="shared" si="258"/>
        <v>12.845488015034864</v>
      </c>
      <c r="G1829" s="20">
        <f t="shared" si="258"/>
        <v>12.839029423810796</v>
      </c>
      <c r="H1829" s="20">
        <f t="shared" si="258"/>
        <v>12.694774319090417</v>
      </c>
      <c r="I1829" s="10">
        <f t="shared" si="259"/>
        <v>38.379291757936073</v>
      </c>
      <c r="J1829" s="19">
        <f t="shared" si="253"/>
        <v>34.405564685520886</v>
      </c>
      <c r="K1829">
        <f t="shared" si="256"/>
        <v>34.405564685520886</v>
      </c>
      <c r="L1829" s="5">
        <f t="shared" si="260"/>
        <v>0</v>
      </c>
      <c r="O1829" s="12"/>
    </row>
    <row r="1830" spans="2:15" x14ac:dyDescent="0.2">
      <c r="B1830">
        <f t="shared" ref="B1830:B1893" si="261">B1829-$C$16</f>
        <v>0.89146168831154893</v>
      </c>
      <c r="C1830" s="18">
        <f t="shared" si="257"/>
        <v>0.64587471439226984</v>
      </c>
      <c r="D1830" s="2">
        <f t="shared" si="254"/>
        <v>0.57577256332987237</v>
      </c>
      <c r="E1830" s="18">
        <f t="shared" si="255"/>
        <v>25.692354705560945</v>
      </c>
      <c r="F1830" s="20">
        <f t="shared" si="258"/>
        <v>12.846177352780472</v>
      </c>
      <c r="G1830" s="20">
        <f t="shared" si="258"/>
        <v>12.839722839504365</v>
      </c>
      <c r="H1830" s="20">
        <f t="shared" si="258"/>
        <v>12.695577229960278</v>
      </c>
      <c r="I1830" s="10">
        <f t="shared" si="259"/>
        <v>38.381477422245112</v>
      </c>
      <c r="J1830" s="19">
        <f t="shared" si="253"/>
        <v>34.215616662726227</v>
      </c>
      <c r="K1830">
        <f t="shared" si="256"/>
        <v>34.215616662726227</v>
      </c>
      <c r="L1830" s="5">
        <f t="shared" si="260"/>
        <v>0</v>
      </c>
      <c r="O1830" s="12"/>
    </row>
    <row r="1831" spans="2:15" x14ac:dyDescent="0.2">
      <c r="B1831">
        <f t="shared" si="261"/>
        <v>0.88646168831154892</v>
      </c>
      <c r="C1831" s="18">
        <f t="shared" si="257"/>
        <v>0.64588917323437955</v>
      </c>
      <c r="D1831" s="2">
        <f t="shared" si="254"/>
        <v>0.57255600696749864</v>
      </c>
      <c r="E1831" s="18">
        <f t="shared" si="255"/>
        <v>25.693733059245332</v>
      </c>
      <c r="F1831" s="20">
        <f t="shared" si="258"/>
        <v>12.846866529622668</v>
      </c>
      <c r="G1831" s="20">
        <f t="shared" si="258"/>
        <v>12.840416089121774</v>
      </c>
      <c r="H1831" s="20">
        <f t="shared" si="258"/>
        <v>12.69637980413704</v>
      </c>
      <c r="I1831" s="10">
        <f t="shared" si="259"/>
        <v>38.383662422881478</v>
      </c>
      <c r="J1831" s="19">
        <f t="shared" si="253"/>
        <v>34.025646194968076</v>
      </c>
      <c r="K1831">
        <f t="shared" si="256"/>
        <v>34.025646194968076</v>
      </c>
      <c r="L1831" s="5">
        <f t="shared" si="260"/>
        <v>0</v>
      </c>
      <c r="O1831" s="12"/>
    </row>
    <row r="1832" spans="2:15" x14ac:dyDescent="0.2">
      <c r="B1832">
        <f t="shared" si="261"/>
        <v>0.88146168831154892</v>
      </c>
      <c r="C1832" s="18">
        <f t="shared" si="257"/>
        <v>0.64590362404026125</v>
      </c>
      <c r="D1832" s="2">
        <f t="shared" si="254"/>
        <v>0.56933929893307667</v>
      </c>
      <c r="E1832" s="18">
        <f t="shared" si="255"/>
        <v>25.695111091480602</v>
      </c>
      <c r="F1832" s="20">
        <f t="shared" si="258"/>
        <v>12.847555545740301</v>
      </c>
      <c r="G1832" s="20">
        <f t="shared" si="258"/>
        <v>12.841109172851763</v>
      </c>
      <c r="H1832" s="20">
        <f t="shared" si="258"/>
        <v>12.697182042218136</v>
      </c>
      <c r="I1832" s="10">
        <f t="shared" si="259"/>
        <v>38.385846760810203</v>
      </c>
      <c r="J1832" s="19">
        <f t="shared" si="253"/>
        <v>33.835653293052161</v>
      </c>
      <c r="K1832">
        <f t="shared" si="256"/>
        <v>33.835653293052161</v>
      </c>
      <c r="L1832" s="5">
        <f t="shared" si="260"/>
        <v>0</v>
      </c>
      <c r="O1832" s="12"/>
    </row>
    <row r="1833" spans="2:15" x14ac:dyDescent="0.2">
      <c r="B1833">
        <f t="shared" si="261"/>
        <v>0.87646168831154891</v>
      </c>
      <c r="C1833" s="18">
        <f t="shared" si="257"/>
        <v>0.64591806681884312</v>
      </c>
      <c r="D1833" s="2">
        <f t="shared" si="254"/>
        <v>0.56612243935497508</v>
      </c>
      <c r="E1833" s="18">
        <f t="shared" si="255"/>
        <v>25.696488802623879</v>
      </c>
      <c r="F1833" s="20">
        <f t="shared" si="258"/>
        <v>12.848244401311939</v>
      </c>
      <c r="G1833" s="20">
        <f t="shared" si="258"/>
        <v>12.841802090882757</v>
      </c>
      <c r="H1833" s="20">
        <f t="shared" si="258"/>
        <v>12.697983944799351</v>
      </c>
      <c r="I1833" s="10">
        <f t="shared" si="259"/>
        <v>38.388030436994043</v>
      </c>
      <c r="J1833" s="19">
        <f t="shared" si="253"/>
        <v>33.645637967762923</v>
      </c>
      <c r="K1833">
        <f t="shared" si="256"/>
        <v>33.645637967762923</v>
      </c>
      <c r="L1833" s="5">
        <f t="shared" si="260"/>
        <v>0</v>
      </c>
      <c r="O1833" s="12"/>
    </row>
    <row r="1834" spans="2:15" x14ac:dyDescent="0.2">
      <c r="B1834">
        <f t="shared" si="261"/>
        <v>0.87146168831154891</v>
      </c>
      <c r="C1834" s="18">
        <f t="shared" si="257"/>
        <v>0.64593250157903837</v>
      </c>
      <c r="D1834" s="2">
        <f t="shared" si="254"/>
        <v>0.56290542836137103</v>
      </c>
      <c r="E1834" s="18">
        <f t="shared" si="255"/>
        <v>25.69786619303169</v>
      </c>
      <c r="F1834" s="20">
        <f t="shared" si="258"/>
        <v>12.848933096515843</v>
      </c>
      <c r="G1834" s="20">
        <f t="shared" si="258"/>
        <v>12.842494843402857</v>
      </c>
      <c r="H1834" s="20">
        <f t="shared" si="258"/>
        <v>12.698785512474807</v>
      </c>
      <c r="I1834" s="10">
        <f t="shared" si="259"/>
        <v>38.39021345239351</v>
      </c>
      <c r="J1834" s="19">
        <f t="shared" si="253"/>
        <v>33.455600229863585</v>
      </c>
      <c r="K1834">
        <f t="shared" si="256"/>
        <v>33.455600229863585</v>
      </c>
      <c r="L1834" s="5">
        <f t="shared" si="260"/>
        <v>0</v>
      </c>
      <c r="O1834" s="12"/>
    </row>
    <row r="1835" spans="2:15" x14ac:dyDescent="0.2">
      <c r="B1835">
        <f t="shared" si="261"/>
        <v>0.86646168831154891</v>
      </c>
      <c r="C1835" s="18">
        <f t="shared" si="257"/>
        <v>0.64594692832974554</v>
      </c>
      <c r="D1835" s="2">
        <f t="shared" si="254"/>
        <v>0.55968826608025035</v>
      </c>
      <c r="E1835" s="18">
        <f t="shared" si="255"/>
        <v>25.699243263059973</v>
      </c>
      <c r="F1835" s="20">
        <f t="shared" si="258"/>
        <v>12.849621631529988</v>
      </c>
      <c r="G1835" s="20">
        <f t="shared" si="258"/>
        <v>12.843187430599842</v>
      </c>
      <c r="H1835" s="20">
        <f t="shared" si="258"/>
        <v>12.699586745836994</v>
      </c>
      <c r="I1835" s="10">
        <f t="shared" si="259"/>
        <v>38.392395807966828</v>
      </c>
      <c r="J1835" s="19">
        <f t="shared" si="253"/>
        <v>33.265540090096174</v>
      </c>
      <c r="K1835">
        <f t="shared" si="256"/>
        <v>33.265540090096174</v>
      </c>
      <c r="L1835" s="5">
        <f t="shared" si="260"/>
        <v>0</v>
      </c>
      <c r="O1835" s="12"/>
    </row>
    <row r="1836" spans="2:15" x14ac:dyDescent="0.2">
      <c r="B1836">
        <f t="shared" si="261"/>
        <v>0.8614616883115489</v>
      </c>
      <c r="C1836" s="18">
        <f t="shared" si="257"/>
        <v>0.64596134707984809</v>
      </c>
      <c r="D1836" s="2">
        <f t="shared" si="254"/>
        <v>0.55647095263940838</v>
      </c>
      <c r="E1836" s="18">
        <f t="shared" si="255"/>
        <v>25.700620013064075</v>
      </c>
      <c r="F1836" s="20">
        <f t="shared" si="258"/>
        <v>12.850310006532037</v>
      </c>
      <c r="G1836" s="20">
        <f t="shared" si="258"/>
        <v>12.843879852661168</v>
      </c>
      <c r="H1836" s="20">
        <f t="shared" si="258"/>
        <v>12.700387645476749</v>
      </c>
      <c r="I1836" s="10">
        <f t="shared" si="259"/>
        <v>38.394577504669954</v>
      </c>
      <c r="J1836" s="19">
        <f t="shared" si="253"/>
        <v>33.075457559181594</v>
      </c>
      <c r="K1836">
        <f t="shared" si="256"/>
        <v>33.075457559181594</v>
      </c>
      <c r="L1836" s="5">
        <f t="shared" si="260"/>
        <v>0</v>
      </c>
      <c r="O1836" s="12"/>
    </row>
    <row r="1837" spans="2:15" x14ac:dyDescent="0.2">
      <c r="B1837">
        <f t="shared" si="261"/>
        <v>0.8564616883115489</v>
      </c>
      <c r="C1837" s="18">
        <f t="shared" si="257"/>
        <v>0.64597575783821504</v>
      </c>
      <c r="D1837" s="2">
        <f t="shared" si="254"/>
        <v>0.55325348816644992</v>
      </c>
      <c r="E1837" s="18">
        <f t="shared" si="255"/>
        <v>25.701996443398755</v>
      </c>
      <c r="F1837" s="20">
        <f t="shared" si="258"/>
        <v>12.850998221699378</v>
      </c>
      <c r="G1837" s="20">
        <f t="shared" si="258"/>
        <v>12.844572109773971</v>
      </c>
      <c r="H1837" s="20">
        <f t="shared" si="258"/>
        <v>12.70118821198329</v>
      </c>
      <c r="I1837" s="10">
        <f t="shared" si="259"/>
        <v>38.396758543456642</v>
      </c>
      <c r="J1837" s="19">
        <f t="shared" si="253"/>
        <v>32.885352647819765</v>
      </c>
      <c r="K1837">
        <f t="shared" si="256"/>
        <v>32.885352647819765</v>
      </c>
      <c r="L1837" s="5">
        <f t="shared" si="260"/>
        <v>0</v>
      </c>
      <c r="O1837" s="12"/>
    </row>
    <row r="1838" spans="2:15" x14ac:dyDescent="0.2">
      <c r="B1838">
        <f t="shared" si="261"/>
        <v>0.85146168831154889</v>
      </c>
      <c r="C1838" s="18">
        <f t="shared" si="257"/>
        <v>0.64599016061370029</v>
      </c>
      <c r="D1838" s="2">
        <f t="shared" si="254"/>
        <v>0.55003587278878985</v>
      </c>
      <c r="E1838" s="18">
        <f t="shared" si="255"/>
        <v>25.703372554418166</v>
      </c>
      <c r="F1838" s="20">
        <f t="shared" si="258"/>
        <v>12.851686277209083</v>
      </c>
      <c r="G1838" s="20">
        <f t="shared" si="258"/>
        <v>12.845264202125071</v>
      </c>
      <c r="H1838" s="20">
        <f t="shared" si="258"/>
        <v>12.701988445944194</v>
      </c>
      <c r="I1838" s="10">
        <f t="shared" si="259"/>
        <v>38.398938925278351</v>
      </c>
      <c r="J1838" s="19">
        <f t="shared" si="253"/>
        <v>32.695225366689556</v>
      </c>
      <c r="K1838">
        <f t="shared" si="256"/>
        <v>32.695225366689556</v>
      </c>
      <c r="L1838" s="5">
        <f t="shared" si="260"/>
        <v>0</v>
      </c>
      <c r="O1838" s="12"/>
    </row>
    <row r="1839" spans="2:15" x14ac:dyDescent="0.2">
      <c r="B1839">
        <f t="shared" si="261"/>
        <v>0.84646168831154889</v>
      </c>
      <c r="C1839" s="18">
        <f t="shared" si="257"/>
        <v>0.64600455541514323</v>
      </c>
      <c r="D1839" s="2">
        <f t="shared" si="254"/>
        <v>0.54681810663365371</v>
      </c>
      <c r="E1839" s="18">
        <f t="shared" si="255"/>
        <v>25.704748346475881</v>
      </c>
      <c r="F1839" s="20">
        <f t="shared" si="258"/>
        <v>12.852374173237941</v>
      </c>
      <c r="G1839" s="20">
        <f t="shared" si="258"/>
        <v>12.84595612990096</v>
      </c>
      <c r="H1839" s="20">
        <f t="shared" si="258"/>
        <v>12.702788347945424</v>
      </c>
      <c r="I1839" s="10">
        <f t="shared" si="259"/>
        <v>38.401118651084325</v>
      </c>
      <c r="J1839" s="19">
        <f t="shared" si="253"/>
        <v>32.505075726448943</v>
      </c>
      <c r="K1839">
        <f t="shared" si="256"/>
        <v>32.505075726448943</v>
      </c>
      <c r="L1839" s="5">
        <f t="shared" si="260"/>
        <v>0</v>
      </c>
      <c r="O1839" s="12"/>
    </row>
    <row r="1840" spans="2:15" x14ac:dyDescent="0.2">
      <c r="B1840">
        <f t="shared" si="261"/>
        <v>0.84146168831154888</v>
      </c>
      <c r="C1840" s="18">
        <f t="shared" si="257"/>
        <v>0.64601894225136869</v>
      </c>
      <c r="D1840" s="2">
        <f t="shared" si="254"/>
        <v>0.54360018982807767</v>
      </c>
      <c r="E1840" s="18">
        <f t="shared" si="255"/>
        <v>25.706123819924898</v>
      </c>
      <c r="F1840" s="20">
        <f t="shared" si="258"/>
        <v>12.853061909962451</v>
      </c>
      <c r="G1840" s="20">
        <f t="shared" si="258"/>
        <v>12.846647893287825</v>
      </c>
      <c r="H1840" s="20">
        <f t="shared" si="258"/>
        <v>12.703587918571328</v>
      </c>
      <c r="I1840" s="10">
        <f t="shared" si="259"/>
        <v>38.403297721821602</v>
      </c>
      <c r="J1840" s="19">
        <f t="shared" si="253"/>
        <v>32.314903737735065</v>
      </c>
      <c r="K1840">
        <f t="shared" si="256"/>
        <v>32.314903737735065</v>
      </c>
      <c r="L1840" s="5">
        <f t="shared" si="260"/>
        <v>0</v>
      </c>
      <c r="O1840" s="12"/>
    </row>
    <row r="1841" spans="2:15" x14ac:dyDescent="0.2">
      <c r="B1841">
        <f t="shared" si="261"/>
        <v>0.83646168831154888</v>
      </c>
      <c r="C1841" s="18">
        <f t="shared" si="257"/>
        <v>0.64603332113118672</v>
      </c>
      <c r="D1841" s="2">
        <f t="shared" si="254"/>
        <v>0.54038212249890949</v>
      </c>
      <c r="E1841" s="18">
        <f t="shared" si="255"/>
        <v>25.70749897511762</v>
      </c>
      <c r="F1841" s="20">
        <f t="shared" si="258"/>
        <v>12.85374948755881</v>
      </c>
      <c r="G1841" s="20">
        <f t="shared" si="258"/>
        <v>12.847339492471525</v>
      </c>
      <c r="H1841" s="20">
        <f t="shared" si="258"/>
        <v>12.704387158404643</v>
      </c>
      <c r="I1841" s="10">
        <f t="shared" si="259"/>
        <v>38.405476138434977</v>
      </c>
      <c r="J1841" s="19">
        <f t="shared" si="253"/>
        <v>32.124709411164226</v>
      </c>
      <c r="K1841">
        <f t="shared" si="256"/>
        <v>32.124709411164226</v>
      </c>
      <c r="L1841" s="5">
        <f t="shared" si="260"/>
        <v>0</v>
      </c>
      <c r="O1841" s="12"/>
    </row>
    <row r="1842" spans="2:15" x14ac:dyDescent="0.2">
      <c r="B1842">
        <f t="shared" si="261"/>
        <v>0.83146168831154887</v>
      </c>
      <c r="C1842" s="18">
        <f t="shared" si="257"/>
        <v>0.64604769206339252</v>
      </c>
      <c r="D1842" s="2">
        <f t="shared" si="254"/>
        <v>0.53716390477280795</v>
      </c>
      <c r="E1842" s="18">
        <f t="shared" si="255"/>
        <v>25.708873812405852</v>
      </c>
      <c r="F1842" s="20">
        <f t="shared" si="258"/>
        <v>12.854436906202928</v>
      </c>
      <c r="G1842" s="20">
        <f t="shared" si="258"/>
        <v>12.848030927637604</v>
      </c>
      <c r="H1842" s="20">
        <f t="shared" si="258"/>
        <v>12.705186068026512</v>
      </c>
      <c r="I1842" s="10">
        <f t="shared" si="259"/>
        <v>38.407653901867043</v>
      </c>
      <c r="J1842" s="19">
        <f t="shared" si="253"/>
        <v>31.93449275733202</v>
      </c>
      <c r="K1842">
        <f t="shared" si="256"/>
        <v>31.93449275733202</v>
      </c>
      <c r="L1842" s="5">
        <f t="shared" si="260"/>
        <v>0</v>
      </c>
      <c r="O1842" s="12"/>
    </row>
    <row r="1843" spans="2:15" x14ac:dyDescent="0.2">
      <c r="B1843">
        <f t="shared" si="261"/>
        <v>0.82646168831154887</v>
      </c>
      <c r="C1843" s="18">
        <f t="shared" si="257"/>
        <v>0.64606205505676739</v>
      </c>
      <c r="D1843" s="2">
        <f t="shared" si="254"/>
        <v>0.53394553677624479</v>
      </c>
      <c r="E1843" s="18">
        <f t="shared" si="255"/>
        <v>25.71024833214085</v>
      </c>
      <c r="F1843" s="20">
        <f t="shared" si="258"/>
        <v>12.855124166070425</v>
      </c>
      <c r="G1843" s="20">
        <f t="shared" si="258"/>
        <v>12.848722198971297</v>
      </c>
      <c r="H1843" s="20">
        <f t="shared" si="258"/>
        <v>12.705984648016464</v>
      </c>
      <c r="I1843" s="10">
        <f t="shared" si="259"/>
        <v>38.409831013058181</v>
      </c>
      <c r="J1843" s="19">
        <f t="shared" si="253"/>
        <v>31.744253786813353</v>
      </c>
      <c r="K1843">
        <f t="shared" si="256"/>
        <v>31.744253786813353</v>
      </c>
      <c r="L1843" s="5">
        <f t="shared" si="260"/>
        <v>0</v>
      </c>
      <c r="O1843" s="12"/>
    </row>
    <row r="1844" spans="2:15" x14ac:dyDescent="0.2">
      <c r="B1844">
        <f t="shared" si="261"/>
        <v>0.82146168831154887</v>
      </c>
      <c r="C1844" s="18">
        <f t="shared" si="257"/>
        <v>0.64607641012007744</v>
      </c>
      <c r="D1844" s="2">
        <f t="shared" si="254"/>
        <v>0.53072701863550342</v>
      </c>
      <c r="E1844" s="18">
        <f t="shared" si="255"/>
        <v>25.71162253467325</v>
      </c>
      <c r="F1844" s="20">
        <f t="shared" si="258"/>
        <v>12.855811267336627</v>
      </c>
      <c r="G1844" s="20">
        <f t="shared" si="258"/>
        <v>12.849413306657514</v>
      </c>
      <c r="H1844" s="20">
        <f t="shared" si="258"/>
        <v>12.706782898952458</v>
      </c>
      <c r="I1844" s="10">
        <f t="shared" si="259"/>
        <v>38.412007472946598</v>
      </c>
      <c r="J1844" s="19">
        <f t="shared" si="253"/>
        <v>31.553992510162544</v>
      </c>
      <c r="K1844">
        <f t="shared" si="256"/>
        <v>31.553992510162544</v>
      </c>
      <c r="L1844" s="5">
        <f t="shared" si="260"/>
        <v>0</v>
      </c>
      <c r="O1844" s="12"/>
    </row>
    <row r="1845" spans="2:15" x14ac:dyDescent="0.2">
      <c r="B1845">
        <f t="shared" si="261"/>
        <v>0.81646168831154886</v>
      </c>
      <c r="C1845" s="18">
        <f t="shared" si="257"/>
        <v>0.64609075726207454</v>
      </c>
      <c r="D1845" s="2">
        <f t="shared" si="254"/>
        <v>0.52750835047668043</v>
      </c>
      <c r="E1845" s="18">
        <f t="shared" si="255"/>
        <v>25.712996420353136</v>
      </c>
      <c r="F1845" s="20">
        <f t="shared" si="258"/>
        <v>12.856498210176566</v>
      </c>
      <c r="G1845" s="20">
        <f t="shared" si="258"/>
        <v>12.850104250880852</v>
      </c>
      <c r="H1845" s="20">
        <f t="shared" si="258"/>
        <v>12.707580821410852</v>
      </c>
      <c r="I1845" s="10">
        <f t="shared" si="259"/>
        <v>38.414183282468272</v>
      </c>
      <c r="J1845" s="19">
        <f t="shared" si="253"/>
        <v>31.363708937913323</v>
      </c>
      <c r="K1845">
        <f t="shared" si="256"/>
        <v>31.363708937913323</v>
      </c>
      <c r="L1845" s="5">
        <f t="shared" si="260"/>
        <v>0</v>
      </c>
      <c r="O1845" s="12"/>
    </row>
    <row r="1846" spans="2:15" x14ac:dyDescent="0.2">
      <c r="B1846">
        <f t="shared" si="261"/>
        <v>0.81146168831154886</v>
      </c>
      <c r="C1846" s="18">
        <f t="shared" si="257"/>
        <v>0.64610509649149594</v>
      </c>
      <c r="D1846" s="2">
        <f t="shared" si="254"/>
        <v>0.52428953242568543</v>
      </c>
      <c r="E1846" s="18">
        <f t="shared" si="255"/>
        <v>25.714369989529988</v>
      </c>
      <c r="F1846" s="20">
        <f t="shared" si="258"/>
        <v>12.857184994764996</v>
      </c>
      <c r="G1846" s="20">
        <f t="shared" si="258"/>
        <v>12.850795031825603</v>
      </c>
      <c r="H1846" s="20">
        <f t="shared" si="258"/>
        <v>12.708378415966436</v>
      </c>
      <c r="I1846" s="10">
        <f t="shared" si="259"/>
        <v>38.416358442557033</v>
      </c>
      <c r="J1846" s="19">
        <f t="shared" si="253"/>
        <v>31.173403080578954</v>
      </c>
      <c r="K1846">
        <f t="shared" si="256"/>
        <v>31.173403080578954</v>
      </c>
      <c r="L1846" s="5">
        <f t="shared" si="260"/>
        <v>0</v>
      </c>
      <c r="O1846" s="12"/>
    </row>
    <row r="1847" spans="2:15" x14ac:dyDescent="0.2">
      <c r="B1847">
        <f t="shared" si="261"/>
        <v>0.80646168831154885</v>
      </c>
      <c r="C1847" s="18">
        <f t="shared" si="257"/>
        <v>0.64611942781706477</v>
      </c>
      <c r="D1847" s="2">
        <f t="shared" si="254"/>
        <v>0.52107056460824197</v>
      </c>
      <c r="E1847" s="18">
        <f t="shared" si="255"/>
        <v>25.71574324255274</v>
      </c>
      <c r="F1847" s="20">
        <f t="shared" si="258"/>
        <v>12.85787162127637</v>
      </c>
      <c r="G1847" s="20">
        <f t="shared" si="258"/>
        <v>12.851485649675737</v>
      </c>
      <c r="H1847" s="20">
        <f t="shared" si="258"/>
        <v>12.70917568319242</v>
      </c>
      <c r="I1847" s="10">
        <f t="shared" si="259"/>
        <v>38.418532954144524</v>
      </c>
      <c r="J1847" s="19">
        <f t="shared" si="253"/>
        <v>30.98307494865227</v>
      </c>
      <c r="K1847">
        <f t="shared" si="256"/>
        <v>30.98307494865227</v>
      </c>
      <c r="L1847" s="5">
        <f t="shared" si="260"/>
        <v>0</v>
      </c>
      <c r="O1847" s="12"/>
    </row>
    <row r="1848" spans="2:15" x14ac:dyDescent="0.2">
      <c r="B1848">
        <f t="shared" si="261"/>
        <v>0.80146168831154885</v>
      </c>
      <c r="C1848" s="18">
        <f t="shared" si="257"/>
        <v>0.64613375124748929</v>
      </c>
      <c r="D1848" s="2">
        <f t="shared" si="254"/>
        <v>0.51785144714988707</v>
      </c>
      <c r="E1848" s="18">
        <f t="shared" si="255"/>
        <v>25.717116179769725</v>
      </c>
      <c r="F1848" s="20">
        <f t="shared" si="258"/>
        <v>12.858558089884863</v>
      </c>
      <c r="G1848" s="20">
        <f t="shared" si="258"/>
        <v>12.852176104614916</v>
      </c>
      <c r="H1848" s="20">
        <f t="shared" si="258"/>
        <v>12.709972623660452</v>
      </c>
      <c r="I1848" s="10">
        <f t="shared" si="259"/>
        <v>38.420706818160227</v>
      </c>
      <c r="J1848" s="19">
        <f t="shared" si="253"/>
        <v>30.79272455260573</v>
      </c>
      <c r="K1848">
        <f t="shared" si="256"/>
        <v>30.79272455260573</v>
      </c>
      <c r="L1848" s="5">
        <f t="shared" si="260"/>
        <v>0</v>
      </c>
      <c r="O1848" s="12"/>
    </row>
    <row r="1849" spans="2:15" x14ac:dyDescent="0.2">
      <c r="B1849">
        <f t="shared" si="261"/>
        <v>0.79646168831154884</v>
      </c>
      <c r="C1849" s="18">
        <f t="shared" si="257"/>
        <v>0.64614806679146364</v>
      </c>
      <c r="D1849" s="2">
        <f t="shared" si="254"/>
        <v>0.51463218017597256</v>
      </c>
      <c r="E1849" s="18">
        <f t="shared" si="255"/>
        <v>25.7184888015287</v>
      </c>
      <c r="F1849" s="20">
        <f t="shared" si="258"/>
        <v>12.859244400764348</v>
      </c>
      <c r="G1849" s="20">
        <f t="shared" si="258"/>
        <v>12.852866396826485</v>
      </c>
      <c r="H1849" s="20">
        <f t="shared" si="258"/>
        <v>12.710769237940614</v>
      </c>
      <c r="I1849" s="10">
        <f t="shared" si="259"/>
        <v>38.422880035531449</v>
      </c>
      <c r="J1849" s="19">
        <f t="shared" si="253"/>
        <v>30.602351902891481</v>
      </c>
      <c r="K1849">
        <f t="shared" si="256"/>
        <v>30.602351902891481</v>
      </c>
      <c r="L1849" s="5">
        <f t="shared" si="260"/>
        <v>0</v>
      </c>
      <c r="O1849" s="12"/>
    </row>
    <row r="1850" spans="2:15" x14ac:dyDescent="0.2">
      <c r="B1850">
        <f t="shared" si="261"/>
        <v>0.79146168831154884</v>
      </c>
      <c r="C1850" s="18">
        <f t="shared" si="257"/>
        <v>0.64616237445766767</v>
      </c>
      <c r="D1850" s="2">
        <f t="shared" si="254"/>
        <v>0.51141276381166489</v>
      </c>
      <c r="E1850" s="18">
        <f t="shared" si="255"/>
        <v>25.719861108176861</v>
      </c>
      <c r="F1850" s="20">
        <f t="shared" si="258"/>
        <v>12.859930554088429</v>
      </c>
      <c r="G1850" s="20">
        <f t="shared" si="258"/>
        <v>12.853556526493485</v>
      </c>
      <c r="H1850" s="20">
        <f t="shared" si="258"/>
        <v>12.711565526601442</v>
      </c>
      <c r="I1850" s="10">
        <f t="shared" si="259"/>
        <v>38.425052607183353</v>
      </c>
      <c r="J1850" s="19">
        <f t="shared" si="253"/>
        <v>30.411957009941418</v>
      </c>
      <c r="K1850">
        <f t="shared" si="256"/>
        <v>30.411957009941418</v>
      </c>
      <c r="L1850" s="5">
        <f t="shared" si="260"/>
        <v>0</v>
      </c>
      <c r="O1850" s="12"/>
    </row>
    <row r="1851" spans="2:15" x14ac:dyDescent="0.2">
      <c r="B1851">
        <f t="shared" si="261"/>
        <v>0.78646168831154883</v>
      </c>
      <c r="C1851" s="18">
        <f t="shared" si="257"/>
        <v>0.64617667425476666</v>
      </c>
      <c r="D1851" s="2">
        <f t="shared" si="254"/>
        <v>0.50819319818194553</v>
      </c>
      <c r="E1851" s="18">
        <f t="shared" si="255"/>
        <v>25.721233100060815</v>
      </c>
      <c r="F1851" s="20">
        <f t="shared" si="258"/>
        <v>12.860616550030409</v>
      </c>
      <c r="G1851" s="20">
        <f t="shared" si="258"/>
        <v>12.854246493798639</v>
      </c>
      <c r="H1851" s="20">
        <f t="shared" si="258"/>
        <v>12.712361490209913</v>
      </c>
      <c r="I1851" s="10">
        <f t="shared" si="259"/>
        <v>38.427224534038963</v>
      </c>
      <c r="J1851" s="19">
        <f t="shared" si="253"/>
        <v>30.221539884167253</v>
      </c>
      <c r="K1851">
        <f t="shared" si="256"/>
        <v>30.221539884167253</v>
      </c>
      <c r="L1851" s="5">
        <f t="shared" si="260"/>
        <v>0</v>
      </c>
      <c r="O1851" s="12"/>
    </row>
    <row r="1852" spans="2:15" x14ac:dyDescent="0.2">
      <c r="B1852">
        <f t="shared" si="261"/>
        <v>0.78146168831154883</v>
      </c>
      <c r="C1852" s="18">
        <f t="shared" si="257"/>
        <v>0.64619096619141203</v>
      </c>
      <c r="D1852" s="2">
        <f t="shared" si="254"/>
        <v>0.50497348341161186</v>
      </c>
      <c r="E1852" s="18">
        <f t="shared" si="255"/>
        <v>25.722604777526634</v>
      </c>
      <c r="F1852" s="20">
        <f t="shared" si="258"/>
        <v>12.861302388763317</v>
      </c>
      <c r="G1852" s="20">
        <f t="shared" si="258"/>
        <v>12.854936298924374</v>
      </c>
      <c r="H1852" s="20">
        <f t="shared" si="258"/>
        <v>12.713157129331464</v>
      </c>
      <c r="I1852" s="10">
        <f t="shared" si="259"/>
        <v>38.429395817019156</v>
      </c>
      <c r="J1852" s="19">
        <f t="shared" si="253"/>
        <v>30.031100535960562</v>
      </c>
      <c r="K1852">
        <f t="shared" si="256"/>
        <v>30.031100535960562</v>
      </c>
      <c r="L1852" s="5">
        <f t="shared" si="260"/>
        <v>0</v>
      </c>
      <c r="O1852" s="12"/>
    </row>
    <row r="1853" spans="2:15" x14ac:dyDescent="0.2">
      <c r="B1853">
        <f t="shared" si="261"/>
        <v>0.77646168831154883</v>
      </c>
      <c r="C1853" s="18">
        <f t="shared" si="257"/>
        <v>0.64620525027624032</v>
      </c>
      <c r="D1853" s="2">
        <f t="shared" si="254"/>
        <v>0.50175361962527654</v>
      </c>
      <c r="E1853" s="18">
        <f t="shared" si="255"/>
        <v>25.723976140919763</v>
      </c>
      <c r="F1853" s="20">
        <f t="shared" si="258"/>
        <v>12.861988070459883</v>
      </c>
      <c r="G1853" s="20">
        <f t="shared" si="258"/>
        <v>12.855625942052788</v>
      </c>
      <c r="H1853" s="20">
        <f t="shared" si="258"/>
        <v>12.713952444529998</v>
      </c>
      <c r="I1853" s="10">
        <f t="shared" si="259"/>
        <v>38.431566457042663</v>
      </c>
      <c r="J1853" s="19">
        <f t="shared" si="253"/>
        <v>29.840638975692837</v>
      </c>
      <c r="K1853">
        <f t="shared" si="256"/>
        <v>29.840638975692837</v>
      </c>
      <c r="L1853" s="5">
        <f t="shared" si="260"/>
        <v>0</v>
      </c>
      <c r="O1853" s="12"/>
    </row>
    <row r="1854" spans="2:15" x14ac:dyDescent="0.2">
      <c r="B1854">
        <f t="shared" si="261"/>
        <v>0.77146168831154882</v>
      </c>
      <c r="C1854" s="18">
        <f t="shared" si="257"/>
        <v>0.64621952651787429</v>
      </c>
      <c r="D1854" s="2">
        <f t="shared" si="254"/>
        <v>0.49853360694736898</v>
      </c>
      <c r="E1854" s="18">
        <f t="shared" si="255"/>
        <v>25.725347190585126</v>
      </c>
      <c r="F1854" s="20">
        <f t="shared" si="258"/>
        <v>12.862673595292563</v>
      </c>
      <c r="G1854" s="20">
        <f t="shared" si="258"/>
        <v>12.856315423365684</v>
      </c>
      <c r="H1854" s="20">
        <f t="shared" si="258"/>
        <v>12.714747436367878</v>
      </c>
      <c r="I1854" s="10">
        <f t="shared" si="259"/>
        <v>38.433736455026128</v>
      </c>
      <c r="J1854" s="19">
        <f t="shared" si="253"/>
        <v>29.650155213715578</v>
      </c>
      <c r="K1854">
        <f t="shared" si="256"/>
        <v>29.650155213715578</v>
      </c>
      <c r="L1854" s="5">
        <f t="shared" si="260"/>
        <v>0</v>
      </c>
      <c r="O1854" s="12"/>
    </row>
    <row r="1855" spans="2:15" x14ac:dyDescent="0.2">
      <c r="B1855">
        <f t="shared" si="261"/>
        <v>0.76646168831154882</v>
      </c>
      <c r="C1855" s="18">
        <f t="shared" si="257"/>
        <v>0.6462337949249225</v>
      </c>
      <c r="D1855" s="2">
        <f t="shared" si="254"/>
        <v>0.4953134455021353</v>
      </c>
      <c r="E1855" s="18">
        <f t="shared" si="255"/>
        <v>25.726717926867053</v>
      </c>
      <c r="F1855" s="20">
        <f t="shared" si="258"/>
        <v>12.863358963433525</v>
      </c>
      <c r="G1855" s="20">
        <f t="shared" si="258"/>
        <v>12.857004743044557</v>
      </c>
      <c r="H1855" s="20">
        <f t="shared" si="258"/>
        <v>12.715542105405948</v>
      </c>
      <c r="I1855" s="10">
        <f t="shared" si="259"/>
        <v>38.435905811884027</v>
      </c>
      <c r="J1855" s="19">
        <f t="shared" si="253"/>
        <v>29.459649260360301</v>
      </c>
      <c r="K1855">
        <f t="shared" si="256"/>
        <v>29.459649260360301</v>
      </c>
      <c r="L1855" s="5">
        <f t="shared" si="260"/>
        <v>0</v>
      </c>
      <c r="O1855" s="12"/>
    </row>
    <row r="1856" spans="2:15" x14ac:dyDescent="0.2">
      <c r="B1856">
        <f t="shared" si="261"/>
        <v>0.76146168831154881</v>
      </c>
      <c r="C1856" s="18">
        <f t="shared" si="257"/>
        <v>0.64624805550597908</v>
      </c>
      <c r="D1856" s="2">
        <f t="shared" si="254"/>
        <v>0.49209313541363836</v>
      </c>
      <c r="E1856" s="18">
        <f t="shared" si="255"/>
        <v>25.728088350109317</v>
      </c>
      <c r="F1856" s="20">
        <f t="shared" si="258"/>
        <v>12.864044175054657</v>
      </c>
      <c r="G1856" s="20">
        <f t="shared" si="258"/>
        <v>12.857693901270595</v>
      </c>
      <c r="H1856" s="20">
        <f t="shared" si="258"/>
        <v>12.716336452203528</v>
      </c>
      <c r="I1856" s="10">
        <f t="shared" si="259"/>
        <v>38.43807452852878</v>
      </c>
      <c r="J1856" s="19">
        <f t="shared" si="253"/>
        <v>29.269121125938664</v>
      </c>
      <c r="K1856">
        <f t="shared" si="256"/>
        <v>29.269121125938664</v>
      </c>
      <c r="L1856" s="5">
        <f t="shared" si="260"/>
        <v>0</v>
      </c>
      <c r="O1856" s="12"/>
    </row>
    <row r="1857" spans="2:15" x14ac:dyDescent="0.2">
      <c r="B1857">
        <f t="shared" si="261"/>
        <v>0.75646168831154881</v>
      </c>
      <c r="C1857" s="18">
        <f t="shared" si="257"/>
        <v>0.64626230826962427</v>
      </c>
      <c r="D1857" s="2">
        <f t="shared" si="254"/>
        <v>0.48887267680575858</v>
      </c>
      <c r="E1857" s="18">
        <f t="shared" si="255"/>
        <v>25.72945846065512</v>
      </c>
      <c r="F1857" s="20">
        <f t="shared" si="258"/>
        <v>12.864729230327564</v>
      </c>
      <c r="G1857" s="20">
        <f t="shared" si="258"/>
        <v>12.858382898224676</v>
      </c>
      <c r="H1857" s="20">
        <f t="shared" si="258"/>
        <v>12.717130477318422</v>
      </c>
      <c r="I1857" s="10">
        <f t="shared" si="259"/>
        <v>38.440242605870658</v>
      </c>
      <c r="J1857" s="19">
        <f t="shared" si="253"/>
        <v>29.078570820742449</v>
      </c>
      <c r="K1857">
        <f t="shared" si="256"/>
        <v>29.078570820742449</v>
      </c>
      <c r="L1857" s="5">
        <f t="shared" si="260"/>
        <v>0</v>
      </c>
      <c r="O1857" s="12"/>
    </row>
    <row r="1858" spans="2:15" x14ac:dyDescent="0.2">
      <c r="B1858">
        <f t="shared" si="261"/>
        <v>0.7514616883115488</v>
      </c>
      <c r="C1858" s="18">
        <f t="shared" si="257"/>
        <v>0.64627655322442423</v>
      </c>
      <c r="D1858" s="2">
        <f t="shared" si="254"/>
        <v>0.48565206980219439</v>
      </c>
      <c r="E1858" s="18">
        <f t="shared" si="255"/>
        <v>25.730828258847119</v>
      </c>
      <c r="F1858" s="20">
        <f t="shared" si="258"/>
        <v>12.865414129423561</v>
      </c>
      <c r="G1858" s="20">
        <f t="shared" si="258"/>
        <v>12.859071734087374</v>
      </c>
      <c r="H1858" s="20">
        <f t="shared" si="258"/>
        <v>12.717924181306929</v>
      </c>
      <c r="I1858" s="10">
        <f t="shared" si="259"/>
        <v>38.442410044817862</v>
      </c>
      <c r="J1858" s="19">
        <f t="shared" si="253"/>
        <v>28.887998355043674</v>
      </c>
      <c r="K1858">
        <f t="shared" si="256"/>
        <v>28.887998355043674</v>
      </c>
      <c r="L1858" s="5">
        <f t="shared" si="260"/>
        <v>0</v>
      </c>
      <c r="O1858" s="12"/>
    </row>
    <row r="1859" spans="2:15" x14ac:dyDescent="0.2">
      <c r="B1859">
        <f t="shared" si="261"/>
        <v>0.7464616883115488</v>
      </c>
      <c r="C1859" s="18">
        <f t="shared" si="257"/>
        <v>0.64629079037893067</v>
      </c>
      <c r="D1859" s="2">
        <f t="shared" si="254"/>
        <v>0.48243131452646187</v>
      </c>
      <c r="E1859" s="18">
        <f t="shared" si="255"/>
        <v>25.732197745027378</v>
      </c>
      <c r="F1859" s="20">
        <f t="shared" si="258"/>
        <v>12.866098872513692</v>
      </c>
      <c r="G1859" s="20">
        <f t="shared" si="258"/>
        <v>12.859760409038961</v>
      </c>
      <c r="H1859" s="20">
        <f t="shared" si="258"/>
        <v>12.718717564723839</v>
      </c>
      <c r="I1859" s="10">
        <f t="shared" si="259"/>
        <v>38.44457684627649</v>
      </c>
      <c r="J1859" s="19">
        <f t="shared" si="253"/>
        <v>28.697403739094629</v>
      </c>
      <c r="K1859">
        <f t="shared" si="256"/>
        <v>28.697403739094629</v>
      </c>
      <c r="L1859" s="5">
        <f t="shared" si="260"/>
        <v>0</v>
      </c>
      <c r="O1859" s="12"/>
    </row>
    <row r="1860" spans="2:15" x14ac:dyDescent="0.2">
      <c r="B1860">
        <f t="shared" si="261"/>
        <v>0.74146168831154879</v>
      </c>
      <c r="C1860" s="18">
        <f t="shared" si="257"/>
        <v>0.64630501974168175</v>
      </c>
      <c r="D1860" s="2">
        <f t="shared" si="254"/>
        <v>0.47921041110189622</v>
      </c>
      <c r="E1860" s="18">
        <f t="shared" si="255"/>
        <v>25.733566919537424</v>
      </c>
      <c r="F1860" s="20">
        <f t="shared" si="258"/>
        <v>12.866783459768712</v>
      </c>
      <c r="G1860" s="20">
        <f t="shared" si="258"/>
        <v>12.860448923259398</v>
      </c>
      <c r="H1860" s="20">
        <f t="shared" si="258"/>
        <v>12.719510628122446</v>
      </c>
      <c r="I1860" s="10">
        <f t="shared" si="259"/>
        <v>38.446743011150559</v>
      </c>
      <c r="J1860" s="19">
        <f t="shared" si="253"/>
        <v>28.506786983127935</v>
      </c>
      <c r="K1860">
        <f t="shared" si="256"/>
        <v>28.506786983127935</v>
      </c>
      <c r="L1860" s="5">
        <f t="shared" si="260"/>
        <v>0</v>
      </c>
      <c r="O1860" s="12"/>
    </row>
    <row r="1861" spans="2:15" x14ac:dyDescent="0.2">
      <c r="B1861">
        <f t="shared" si="261"/>
        <v>0.73646168831154879</v>
      </c>
      <c r="C1861" s="18">
        <f t="shared" si="257"/>
        <v>0.64631924132120133</v>
      </c>
      <c r="D1861" s="2">
        <f t="shared" si="254"/>
        <v>0.47598935965165123</v>
      </c>
      <c r="E1861" s="18">
        <f t="shared" si="255"/>
        <v>25.734935782718207</v>
      </c>
      <c r="F1861" s="20">
        <f t="shared" si="258"/>
        <v>12.867467891359103</v>
      </c>
      <c r="G1861" s="20">
        <f t="shared" si="258"/>
        <v>12.861137276928352</v>
      </c>
      <c r="H1861" s="20">
        <f t="shared" si="258"/>
        <v>12.720303372054554</v>
      </c>
      <c r="I1861" s="10">
        <f t="shared" si="259"/>
        <v>38.448908540342011</v>
      </c>
      <c r="J1861" s="19">
        <f t="shared" si="253"/>
        <v>28.316148097356603</v>
      </c>
      <c r="K1861">
        <f t="shared" si="256"/>
        <v>28.316148097356603</v>
      </c>
      <c r="L1861" s="5">
        <f t="shared" si="260"/>
        <v>0</v>
      </c>
      <c r="O1861" s="12"/>
    </row>
    <row r="1862" spans="2:15" x14ac:dyDescent="0.2">
      <c r="B1862">
        <f t="shared" si="261"/>
        <v>0.73146168831154879</v>
      </c>
      <c r="C1862" s="18">
        <f t="shared" si="257"/>
        <v>0.64633345512599938</v>
      </c>
      <c r="D1862" s="2">
        <f t="shared" si="254"/>
        <v>0.47276816029870017</v>
      </c>
      <c r="E1862" s="18">
        <f t="shared" si="255"/>
        <v>25.73630433491013</v>
      </c>
      <c r="F1862" s="20">
        <f t="shared" si="258"/>
        <v>12.868152167455063</v>
      </c>
      <c r="G1862" s="20">
        <f t="shared" si="258"/>
        <v>12.861825470225181</v>
      </c>
      <c r="H1862" s="20">
        <f t="shared" si="258"/>
        <v>12.721095797070472</v>
      </c>
      <c r="I1862" s="10">
        <f t="shared" si="259"/>
        <v>38.451073434750711</v>
      </c>
      <c r="J1862" s="19">
        <f t="shared" si="253"/>
        <v>28.125487091974097</v>
      </c>
      <c r="K1862">
        <f t="shared" si="256"/>
        <v>28.125487091974097</v>
      </c>
      <c r="L1862" s="5">
        <f t="shared" si="260"/>
        <v>0</v>
      </c>
      <c r="O1862" s="12"/>
    </row>
    <row r="1863" spans="2:15" x14ac:dyDescent="0.2">
      <c r="B1863">
        <f t="shared" si="261"/>
        <v>0.72646168831154878</v>
      </c>
      <c r="C1863" s="18">
        <f t="shared" si="257"/>
        <v>0.64634766116457187</v>
      </c>
      <c r="D1863" s="2">
        <f t="shared" si="254"/>
        <v>0.46954681316583574</v>
      </c>
      <c r="E1863" s="18">
        <f t="shared" si="255"/>
        <v>25.737672576453026</v>
      </c>
      <c r="F1863" s="20">
        <f t="shared" si="258"/>
        <v>12.868836288226516</v>
      </c>
      <c r="G1863" s="20">
        <f t="shared" si="258"/>
        <v>12.862513503328948</v>
      </c>
      <c r="H1863" s="20">
        <f t="shared" si="258"/>
        <v>12.721887903719036</v>
      </c>
      <c r="I1863" s="10">
        <f t="shared" si="259"/>
        <v>38.453237695274503</v>
      </c>
      <c r="J1863" s="19">
        <f t="shared" si="253"/>
        <v>27.934803977154402</v>
      </c>
      <c r="K1863">
        <f t="shared" si="256"/>
        <v>27.934803977154402</v>
      </c>
      <c r="L1863" s="5">
        <f t="shared" si="260"/>
        <v>0</v>
      </c>
      <c r="O1863" s="12"/>
    </row>
    <row r="1864" spans="2:15" x14ac:dyDescent="0.2">
      <c r="B1864">
        <f t="shared" si="261"/>
        <v>0.72146168831154878</v>
      </c>
      <c r="C1864" s="18">
        <f t="shared" si="257"/>
        <v>0.64636185944540092</v>
      </c>
      <c r="D1864" s="2">
        <f t="shared" si="254"/>
        <v>0.46632531837567093</v>
      </c>
      <c r="E1864" s="18">
        <f t="shared" si="255"/>
        <v>25.739040507686187</v>
      </c>
      <c r="F1864" s="20">
        <f t="shared" si="258"/>
        <v>12.869520253843094</v>
      </c>
      <c r="G1864" s="20">
        <f t="shared" si="258"/>
        <v>12.863201376418401</v>
      </c>
      <c r="H1864" s="20">
        <f t="shared" si="258"/>
        <v>12.722679692547601</v>
      </c>
      <c r="I1864" s="10">
        <f t="shared" si="259"/>
        <v>38.455401322809095</v>
      </c>
      <c r="J1864" s="19">
        <f t="shared" si="253"/>
        <v>27.744098763052015</v>
      </c>
      <c r="K1864">
        <f t="shared" si="256"/>
        <v>27.744098763052015</v>
      </c>
      <c r="L1864" s="5">
        <f t="shared" si="260"/>
        <v>0</v>
      </c>
      <c r="O1864" s="12"/>
    </row>
    <row r="1865" spans="2:15" x14ac:dyDescent="0.2">
      <c r="B1865">
        <f t="shared" si="261"/>
        <v>0.71646168831154877</v>
      </c>
      <c r="C1865" s="18">
        <f t="shared" si="257"/>
        <v>0.64637604997695464</v>
      </c>
      <c r="D1865" s="2">
        <f t="shared" si="254"/>
        <v>0.46310367605063896</v>
      </c>
      <c r="E1865" s="18">
        <f t="shared" si="255"/>
        <v>25.740408128948339</v>
      </c>
      <c r="F1865" s="20">
        <f t="shared" si="258"/>
        <v>12.870204064474169</v>
      </c>
      <c r="G1865" s="20">
        <f t="shared" si="258"/>
        <v>12.863889089672004</v>
      </c>
      <c r="H1865" s="20">
        <f t="shared" si="258"/>
        <v>12.723471164102055</v>
      </c>
      <c r="I1865" s="10">
        <f t="shared" si="259"/>
        <v>38.457564318248231</v>
      </c>
      <c r="J1865" s="19">
        <f t="shared" si="253"/>
        <v>27.553371459802104</v>
      </c>
      <c r="K1865">
        <f t="shared" si="256"/>
        <v>27.553371459802104</v>
      </c>
      <c r="L1865" s="5">
        <f t="shared" si="260"/>
        <v>0</v>
      </c>
      <c r="O1865" s="12"/>
    </row>
    <row r="1866" spans="2:15" x14ac:dyDescent="0.2">
      <c r="B1866">
        <f t="shared" si="261"/>
        <v>0.71146168831154877</v>
      </c>
      <c r="C1866" s="18">
        <f t="shared" si="257"/>
        <v>0.64639023276768748</v>
      </c>
      <c r="D1866" s="2">
        <f t="shared" si="254"/>
        <v>0.45988188631299393</v>
      </c>
      <c r="E1866" s="18">
        <f t="shared" si="255"/>
        <v>25.741775440577651</v>
      </c>
      <c r="F1866" s="20">
        <f t="shared" si="258"/>
        <v>12.870887720288826</v>
      </c>
      <c r="G1866" s="20">
        <f t="shared" si="258"/>
        <v>12.864576643267908</v>
      </c>
      <c r="H1866" s="20">
        <f t="shared" si="258"/>
        <v>12.724262318926813</v>
      </c>
      <c r="I1866" s="10">
        <f t="shared" si="259"/>
        <v>38.459726682483549</v>
      </c>
      <c r="J1866" s="19">
        <f t="shared" si="253"/>
        <v>27.362622077520466</v>
      </c>
      <c r="K1866">
        <f t="shared" si="256"/>
        <v>27.362622077520466</v>
      </c>
      <c r="L1866" s="5">
        <f t="shared" si="260"/>
        <v>0</v>
      </c>
      <c r="O1866" s="12"/>
    </row>
    <row r="1867" spans="2:15" x14ac:dyDescent="0.2">
      <c r="B1867">
        <f t="shared" si="261"/>
        <v>0.70646168831154876</v>
      </c>
      <c r="C1867" s="18">
        <f t="shared" si="257"/>
        <v>0.64640440782603981</v>
      </c>
      <c r="D1867" s="2">
        <f t="shared" si="254"/>
        <v>0.45665994928481096</v>
      </c>
      <c r="E1867" s="18">
        <f t="shared" si="255"/>
        <v>25.743142442911747</v>
      </c>
      <c r="F1867" s="20">
        <f t="shared" si="258"/>
        <v>12.871571221455874</v>
      </c>
      <c r="G1867" s="20">
        <f t="shared" si="258"/>
        <v>12.865264037383971</v>
      </c>
      <c r="H1867" s="20">
        <f t="shared" si="258"/>
        <v>12.72505315756484</v>
      </c>
      <c r="I1867" s="10">
        <f t="shared" si="259"/>
        <v>38.46188841640469</v>
      </c>
      <c r="J1867" s="19">
        <f t="shared" si="253"/>
        <v>27.171850626303659</v>
      </c>
      <c r="K1867">
        <f t="shared" si="256"/>
        <v>27.171850626303659</v>
      </c>
      <c r="L1867" s="5">
        <f t="shared" si="260"/>
        <v>0</v>
      </c>
      <c r="O1867" s="12"/>
    </row>
    <row r="1868" spans="2:15" x14ac:dyDescent="0.2">
      <c r="B1868">
        <f t="shared" si="261"/>
        <v>0.70146168831154876</v>
      </c>
      <c r="C1868" s="18">
        <f t="shared" si="257"/>
        <v>0.64641857516043844</v>
      </c>
      <c r="D1868" s="2">
        <f t="shared" si="254"/>
        <v>0.45343786508798695</v>
      </c>
      <c r="E1868" s="18">
        <f t="shared" si="255"/>
        <v>25.744509136287689</v>
      </c>
      <c r="F1868" s="20">
        <f t="shared" si="258"/>
        <v>12.872254568143845</v>
      </c>
      <c r="G1868" s="20">
        <f t="shared" si="258"/>
        <v>12.865951272197751</v>
      </c>
      <c r="H1868" s="20">
        <f t="shared" si="258"/>
        <v>12.725843680557636</v>
      </c>
      <c r="I1868" s="10">
        <f t="shared" si="259"/>
        <v>38.464049520899231</v>
      </c>
      <c r="J1868" s="19">
        <f t="shared" si="253"/>
        <v>26.981057116228992</v>
      </c>
      <c r="K1868">
        <f t="shared" si="256"/>
        <v>26.981057116228992</v>
      </c>
      <c r="L1868" s="5">
        <f t="shared" si="260"/>
        <v>0</v>
      </c>
      <c r="O1868" s="12"/>
    </row>
    <row r="1869" spans="2:15" x14ac:dyDescent="0.2">
      <c r="B1869">
        <f t="shared" si="261"/>
        <v>0.69646168831154875</v>
      </c>
      <c r="C1869" s="18">
        <f t="shared" si="257"/>
        <v>0.64643273477929641</v>
      </c>
      <c r="D1869" s="2">
        <f t="shared" si="254"/>
        <v>0.4502156338442404</v>
      </c>
      <c r="E1869" s="18">
        <f t="shared" si="255"/>
        <v>25.745875521042009</v>
      </c>
      <c r="F1869" s="20">
        <f t="shared" si="258"/>
        <v>12.872937760521005</v>
      </c>
      <c r="G1869" s="20">
        <f t="shared" si="258"/>
        <v>12.866638347886513</v>
      </c>
      <c r="H1869" s="20">
        <f t="shared" si="258"/>
        <v>12.726633888445264</v>
      </c>
      <c r="I1869" s="10">
        <f t="shared" si="259"/>
        <v>38.466209996852783</v>
      </c>
      <c r="J1869" s="19">
        <f t="shared" si="253"/>
        <v>26.790241557354662</v>
      </c>
      <c r="K1869">
        <f t="shared" si="256"/>
        <v>26.790241557354662</v>
      </c>
      <c r="L1869" s="5">
        <f t="shared" si="260"/>
        <v>0</v>
      </c>
      <c r="O1869" s="12"/>
    </row>
    <row r="1870" spans="2:15" x14ac:dyDescent="0.2">
      <c r="B1870">
        <f t="shared" si="261"/>
        <v>0.69146168831154875</v>
      </c>
      <c r="C1870" s="18">
        <f t="shared" si="257"/>
        <v>0.64644688669101269</v>
      </c>
      <c r="D1870" s="2">
        <f t="shared" si="254"/>
        <v>0.44699325567511211</v>
      </c>
      <c r="E1870" s="18">
        <f t="shared" si="255"/>
        <v>25.747241597510659</v>
      </c>
      <c r="F1870" s="20">
        <f t="shared" si="258"/>
        <v>12.873620798755331</v>
      </c>
      <c r="G1870" s="20">
        <f t="shared" si="258"/>
        <v>12.867325264627214</v>
      </c>
      <c r="H1870" s="20">
        <f t="shared" si="258"/>
        <v>12.727423781766328</v>
      </c>
      <c r="I1870" s="10">
        <f t="shared" si="259"/>
        <v>38.468369845148871</v>
      </c>
      <c r="J1870" s="19">
        <f t="shared" si="253"/>
        <v>26.599403959719709</v>
      </c>
      <c r="K1870">
        <f t="shared" si="256"/>
        <v>26.599403959719709</v>
      </c>
      <c r="L1870" s="5">
        <f t="shared" si="260"/>
        <v>0</v>
      </c>
      <c r="O1870" s="12"/>
    </row>
    <row r="1871" spans="2:15" x14ac:dyDescent="0.2">
      <c r="B1871">
        <f t="shared" si="261"/>
        <v>0.68646168831154875</v>
      </c>
      <c r="C1871" s="18">
        <f t="shared" si="257"/>
        <v>0.64646103090397289</v>
      </c>
      <c r="D1871" s="2">
        <f t="shared" si="254"/>
        <v>0.44377073070196554</v>
      </c>
      <c r="E1871" s="18">
        <f t="shared" si="255"/>
        <v>25.74860736602907</v>
      </c>
      <c r="F1871" s="20">
        <f t="shared" si="258"/>
        <v>12.874303683014535</v>
      </c>
      <c r="G1871" s="20">
        <f t="shared" si="258"/>
        <v>12.86801202259652</v>
      </c>
      <c r="H1871" s="20">
        <f t="shared" si="258"/>
        <v>12.728213361058009</v>
      </c>
      <c r="I1871" s="10">
        <f t="shared" si="259"/>
        <v>38.470529066669066</v>
      </c>
      <c r="J1871" s="19">
        <f t="shared" si="253"/>
        <v>26.408544333344157</v>
      </c>
      <c r="K1871">
        <f t="shared" si="256"/>
        <v>26.408544333344157</v>
      </c>
      <c r="L1871" s="5">
        <f t="shared" si="260"/>
        <v>0</v>
      </c>
      <c r="O1871" s="12"/>
    </row>
    <row r="1872" spans="2:15" x14ac:dyDescent="0.2">
      <c r="B1872">
        <f t="shared" si="261"/>
        <v>0.68146168831154874</v>
      </c>
      <c r="C1872" s="18">
        <f t="shared" si="257"/>
        <v>0.64647516742654887</v>
      </c>
      <c r="D1872" s="2">
        <f t="shared" si="254"/>
        <v>0.44054805904598715</v>
      </c>
      <c r="E1872" s="18">
        <f t="shared" si="255"/>
        <v>25.749972826932108</v>
      </c>
      <c r="F1872" s="20">
        <f t="shared" si="258"/>
        <v>12.874986413466052</v>
      </c>
      <c r="G1872" s="20">
        <f t="shared" si="258"/>
        <v>12.868698621970804</v>
      </c>
      <c r="H1872" s="20">
        <f t="shared" si="258"/>
        <v>12.729002626856039</v>
      </c>
      <c r="I1872" s="10">
        <f t="shared" si="259"/>
        <v>38.472687662292891</v>
      </c>
      <c r="J1872" s="19">
        <f t="shared" si="253"/>
        <v>26.217662688229005</v>
      </c>
      <c r="K1872">
        <f t="shared" si="256"/>
        <v>26.217662688229005</v>
      </c>
      <c r="L1872" s="5">
        <f t="shared" si="260"/>
        <v>0</v>
      </c>
      <c r="O1872" s="12"/>
    </row>
    <row r="1873" spans="2:15" x14ac:dyDescent="0.2">
      <c r="B1873">
        <f t="shared" si="261"/>
        <v>0.67646168831154874</v>
      </c>
      <c r="C1873" s="18">
        <f t="shared" si="257"/>
        <v>0.64648929626709872</v>
      </c>
      <c r="D1873" s="2">
        <f t="shared" si="254"/>
        <v>0.43732524082818663</v>
      </c>
      <c r="E1873" s="18">
        <f t="shared" si="255"/>
        <v>25.751337980554105</v>
      </c>
      <c r="F1873" s="20">
        <f t="shared" si="258"/>
        <v>12.875668990277051</v>
      </c>
      <c r="G1873" s="20">
        <f t="shared" si="258"/>
        <v>12.869385062926145</v>
      </c>
      <c r="H1873" s="20">
        <f t="shared" si="258"/>
        <v>12.729791579694735</v>
      </c>
      <c r="I1873" s="10">
        <f t="shared" si="259"/>
        <v>38.474845632897932</v>
      </c>
      <c r="J1873" s="19">
        <f t="shared" si="253"/>
        <v>26.026759034356353</v>
      </c>
      <c r="K1873">
        <f t="shared" si="256"/>
        <v>26.026759034356353</v>
      </c>
      <c r="L1873" s="5">
        <f t="shared" si="260"/>
        <v>0</v>
      </c>
      <c r="O1873" s="12"/>
    </row>
    <row r="1874" spans="2:15" x14ac:dyDescent="0.2">
      <c r="B1874">
        <f t="shared" si="261"/>
        <v>0.67146168831154873</v>
      </c>
      <c r="C1874" s="18">
        <f t="shared" si="257"/>
        <v>0.646503417433967</v>
      </c>
      <c r="D1874" s="2">
        <f t="shared" si="254"/>
        <v>0.43410227616939745</v>
      </c>
      <c r="E1874" s="18">
        <f t="shared" si="255"/>
        <v>25.752702827228831</v>
      </c>
      <c r="F1874" s="20">
        <f t="shared" si="258"/>
        <v>12.876351413614417</v>
      </c>
      <c r="G1874" s="20">
        <f t="shared" si="258"/>
        <v>12.870071345638319</v>
      </c>
      <c r="H1874" s="20">
        <f t="shared" si="258"/>
        <v>12.730580220106985</v>
      </c>
      <c r="I1874" s="10">
        <f t="shared" si="259"/>
        <v>38.477002979359725</v>
      </c>
      <c r="J1874" s="19">
        <f t="shared" si="253"/>
        <v>25.835833381689373</v>
      </c>
      <c r="K1874">
        <f t="shared" si="256"/>
        <v>25.835833381689373</v>
      </c>
      <c r="L1874" s="5">
        <f t="shared" si="260"/>
        <v>0</v>
      </c>
      <c r="O1874" s="12"/>
    </row>
    <row r="1875" spans="2:15" x14ac:dyDescent="0.2">
      <c r="B1875">
        <f t="shared" si="261"/>
        <v>0.66646168831154873</v>
      </c>
      <c r="C1875" s="18">
        <f t="shared" si="257"/>
        <v>0.64651753093548481</v>
      </c>
      <c r="D1875" s="2">
        <f t="shared" si="254"/>
        <v>0.43087916519027714</v>
      </c>
      <c r="E1875" s="18">
        <f t="shared" si="255"/>
        <v>25.754067367289544</v>
      </c>
      <c r="F1875" s="20">
        <f t="shared" si="258"/>
        <v>12.877033683644774</v>
      </c>
      <c r="G1875" s="20">
        <f t="shared" si="258"/>
        <v>12.870757470282816</v>
      </c>
      <c r="H1875" s="20">
        <f t="shared" si="258"/>
        <v>12.73136854862426</v>
      </c>
      <c r="I1875" s="10">
        <f t="shared" si="259"/>
        <v>38.479159702551854</v>
      </c>
      <c r="J1875" s="19">
        <f t="shared" ref="J1875:J1938" si="262">B1875*I1875</f>
        <v>25.64488574017242</v>
      </c>
      <c r="K1875">
        <f t="shared" si="256"/>
        <v>25.64488574017242</v>
      </c>
      <c r="L1875" s="5">
        <f t="shared" si="260"/>
        <v>0</v>
      </c>
      <c r="O1875" s="12"/>
    </row>
    <row r="1876" spans="2:15" x14ac:dyDescent="0.2">
      <c r="B1876">
        <f t="shared" si="261"/>
        <v>0.66146168831154872</v>
      </c>
      <c r="C1876" s="18">
        <f t="shared" si="257"/>
        <v>0.64653163677996939</v>
      </c>
      <c r="D1876" s="2">
        <f t="shared" ref="D1876:D1939" si="263">B1876*C1876</f>
        <v>0.42765590801130754</v>
      </c>
      <c r="E1876" s="18">
        <f t="shared" ref="E1876:E1939" si="264">$E$15*(C1876-(B1876*$C$12))</f>
        <v>25.755431601068928</v>
      </c>
      <c r="F1876" s="20">
        <f t="shared" si="258"/>
        <v>12.877715800534464</v>
      </c>
      <c r="G1876" s="20">
        <f t="shared" si="258"/>
        <v>12.871443437034827</v>
      </c>
      <c r="H1876" s="20">
        <f t="shared" si="258"/>
        <v>12.732156565776616</v>
      </c>
      <c r="I1876" s="10">
        <f t="shared" si="259"/>
        <v>38.481315803345908</v>
      </c>
      <c r="J1876" s="19">
        <f t="shared" si="262"/>
        <v>25.453916119731065</v>
      </c>
      <c r="K1876">
        <f t="shared" ref="K1876:K1939" si="265">IF(I1876&gt;$L$15,J1876,0)</f>
        <v>25.453916119731065</v>
      </c>
      <c r="L1876" s="5">
        <f t="shared" si="260"/>
        <v>0</v>
      </c>
      <c r="O1876" s="12"/>
    </row>
    <row r="1877" spans="2:15" x14ac:dyDescent="0.2">
      <c r="B1877">
        <f t="shared" si="261"/>
        <v>0.65646168831154872</v>
      </c>
      <c r="C1877" s="18">
        <f t="shared" ref="C1877:C1940" si="266">$C$10*LN((-B1877+$C$5)/$C$11)</f>
        <v>0.64654573497572465</v>
      </c>
      <c r="D1877" s="2">
        <f t="shared" si="263"/>
        <v>0.42443250475279531</v>
      </c>
      <c r="E1877" s="18">
        <f t="shared" si="264"/>
        <v>25.75679552889914</v>
      </c>
      <c r="F1877" s="20">
        <f t="shared" ref="F1877:H1940" si="267">IF($B1877&lt;F$17,(F$12*$C$10*LN((-$B1877+F$17)/$C$11))+(($E$14-F$12)*$C$10*LN((-$B1877+$C$5)/$C$11))-$C$12*$E$14*$B1877,-$C$13)</f>
        <v>12.87839776444957</v>
      </c>
      <c r="G1877" s="20">
        <f t="shared" si="267"/>
        <v>12.872129246069251</v>
      </c>
      <c r="H1877" s="20">
        <f t="shared" si="267"/>
        <v>12.732944272092704</v>
      </c>
      <c r="I1877" s="10">
        <f t="shared" ref="I1877:I1940" si="268">F1877+G1877+H1877</f>
        <v>38.483471282611525</v>
      </c>
      <c r="J1877" s="19">
        <f t="shared" si="262"/>
        <v>25.262924530272162</v>
      </c>
      <c r="K1877">
        <f t="shared" si="265"/>
        <v>25.262924530272162</v>
      </c>
      <c r="L1877" s="5">
        <f t="shared" ref="L1877:L1940" si="269">IF(I1877&lt;$L$15,J1877,0)</f>
        <v>0</v>
      </c>
      <c r="O1877" s="12"/>
    </row>
    <row r="1878" spans="2:15" x14ac:dyDescent="0.2">
      <c r="B1878">
        <f t="shared" si="261"/>
        <v>0.65146168831154871</v>
      </c>
      <c r="C1878" s="18">
        <f t="shared" si="266"/>
        <v>0.64655982553104108</v>
      </c>
      <c r="D1878" s="2">
        <f t="shared" si="263"/>
        <v>0.42120895553487242</v>
      </c>
      <c r="E1878" s="18">
        <f t="shared" si="264"/>
        <v>25.758159151111798</v>
      </c>
      <c r="F1878" s="20">
        <f t="shared" si="267"/>
        <v>12.879079575555897</v>
      </c>
      <c r="G1878" s="20">
        <f t="shared" si="267"/>
        <v>12.872814897560703</v>
      </c>
      <c r="H1878" s="20">
        <f t="shared" si="267"/>
        <v>12.733731668099775</v>
      </c>
      <c r="I1878" s="10">
        <f t="shared" si="268"/>
        <v>38.485626141216372</v>
      </c>
      <c r="J1878" s="19">
        <f t="shared" si="262"/>
        <v>25.071910981683892</v>
      </c>
      <c r="K1878">
        <f t="shared" si="265"/>
        <v>25.071910981683892</v>
      </c>
      <c r="L1878" s="5">
        <f t="shared" si="269"/>
        <v>0</v>
      </c>
      <c r="O1878" s="12"/>
    </row>
    <row r="1879" spans="2:15" x14ac:dyDescent="0.2">
      <c r="B1879">
        <f t="shared" si="261"/>
        <v>0.64646168831154871</v>
      </c>
      <c r="C1879" s="18">
        <f t="shared" si="266"/>
        <v>0.64657390845419549</v>
      </c>
      <c r="D1879" s="2">
        <f t="shared" si="263"/>
        <v>0.41798526047749596</v>
      </c>
      <c r="E1879" s="18">
        <f t="shared" si="264"/>
        <v>25.759522468037972</v>
      </c>
      <c r="F1879" s="20">
        <f t="shared" si="267"/>
        <v>12.879761234018986</v>
      </c>
      <c r="G1879" s="20">
        <f t="shared" si="267"/>
        <v>12.873500391683496</v>
      </c>
      <c r="H1879" s="20">
        <f t="shared" si="267"/>
        <v>12.734518754323677</v>
      </c>
      <c r="I1879" s="10">
        <f t="shared" si="268"/>
        <v>38.487780380026159</v>
      </c>
      <c r="J1879" s="19">
        <f t="shared" si="262"/>
        <v>24.880875483835812</v>
      </c>
      <c r="K1879">
        <f t="shared" si="265"/>
        <v>24.880875483835812</v>
      </c>
      <c r="L1879" s="5">
        <f t="shared" si="269"/>
        <v>0</v>
      </c>
      <c r="O1879" s="12"/>
    </row>
    <row r="1880" spans="2:15" x14ac:dyDescent="0.2">
      <c r="B1880">
        <f t="shared" si="261"/>
        <v>0.64146168831154871</v>
      </c>
      <c r="C1880" s="18">
        <f t="shared" si="266"/>
        <v>0.64658798375345117</v>
      </c>
      <c r="D1880" s="2">
        <f t="shared" si="263"/>
        <v>0.414761419700449</v>
      </c>
      <c r="E1880" s="18">
        <f t="shared" si="264"/>
        <v>25.760885480008199</v>
      </c>
      <c r="F1880" s="20">
        <f t="shared" si="267"/>
        <v>12.880442740004101</v>
      </c>
      <c r="G1880" s="20">
        <f t="shared" si="267"/>
        <v>12.874185728611661</v>
      </c>
      <c r="H1880" s="20">
        <f t="shared" si="267"/>
        <v>12.735305531288871</v>
      </c>
      <c r="I1880" s="10">
        <f t="shared" si="268"/>
        <v>38.489933999904636</v>
      </c>
      <c r="J1880" s="19">
        <f t="shared" si="262"/>
        <v>24.68981804657891</v>
      </c>
      <c r="K1880">
        <f t="shared" si="265"/>
        <v>24.68981804657891</v>
      </c>
      <c r="L1880" s="5">
        <f t="shared" si="269"/>
        <v>0</v>
      </c>
      <c r="O1880" s="12"/>
    </row>
    <row r="1881" spans="2:15" x14ac:dyDescent="0.2">
      <c r="B1881">
        <f t="shared" si="261"/>
        <v>0.6364616883115487</v>
      </c>
      <c r="C1881" s="18">
        <f t="shared" si="266"/>
        <v>0.64660205143705851</v>
      </c>
      <c r="D1881" s="2">
        <f t="shared" si="263"/>
        <v>0.41153743332334114</v>
      </c>
      <c r="E1881" s="18">
        <f t="shared" si="264"/>
        <v>25.76224818735249</v>
      </c>
      <c r="F1881" s="20">
        <f t="shared" si="267"/>
        <v>12.881124093676247</v>
      </c>
      <c r="G1881" s="20">
        <f t="shared" si="267"/>
        <v>12.874870908518929</v>
      </c>
      <c r="H1881" s="20">
        <f t="shared" si="267"/>
        <v>12.736091999518427</v>
      </c>
      <c r="I1881" s="10">
        <f t="shared" si="268"/>
        <v>38.492087001713607</v>
      </c>
      <c r="J1881" s="19">
        <f t="shared" si="262"/>
        <v>24.49873867974566</v>
      </c>
      <c r="K1881">
        <f t="shared" si="265"/>
        <v>24.49873867974566</v>
      </c>
      <c r="L1881" s="5">
        <f t="shared" si="269"/>
        <v>0</v>
      </c>
      <c r="O1881" s="12"/>
    </row>
    <row r="1882" spans="2:15" x14ac:dyDescent="0.2">
      <c r="B1882">
        <f t="shared" si="261"/>
        <v>0.6314616883115487</v>
      </c>
      <c r="C1882" s="18">
        <f t="shared" si="266"/>
        <v>0.64661611151325393</v>
      </c>
      <c r="D1882" s="2">
        <f t="shared" si="263"/>
        <v>0.40831330146560796</v>
      </c>
      <c r="E1882" s="18">
        <f t="shared" si="264"/>
        <v>25.763610590400312</v>
      </c>
      <c r="F1882" s="20">
        <f t="shared" si="267"/>
        <v>12.881805295200154</v>
      </c>
      <c r="G1882" s="20">
        <f t="shared" si="267"/>
        <v>12.875555931578752</v>
      </c>
      <c r="H1882" s="20">
        <f t="shared" si="267"/>
        <v>12.736878159534035</v>
      </c>
      <c r="I1882" s="10">
        <f t="shared" si="268"/>
        <v>38.494239386312941</v>
      </c>
      <c r="J1882" s="19">
        <f t="shared" si="262"/>
        <v>24.307637393150085</v>
      </c>
      <c r="K1882">
        <f t="shared" si="265"/>
        <v>24.307637393150085</v>
      </c>
      <c r="L1882" s="5">
        <f t="shared" si="269"/>
        <v>0</v>
      </c>
      <c r="O1882" s="12"/>
    </row>
    <row r="1883" spans="2:15" x14ac:dyDescent="0.2">
      <c r="B1883">
        <f t="shared" si="261"/>
        <v>0.62646168831154869</v>
      </c>
      <c r="C1883" s="18">
        <f t="shared" si="266"/>
        <v>0.64663016399026074</v>
      </c>
      <c r="D1883" s="2">
        <f t="shared" si="263"/>
        <v>0.40508902424651233</v>
      </c>
      <c r="E1883" s="18">
        <f t="shared" si="264"/>
        <v>25.764972689480583</v>
      </c>
      <c r="F1883" s="20">
        <f t="shared" si="267"/>
        <v>12.882486344740292</v>
      </c>
      <c r="G1883" s="20">
        <f t="shared" si="267"/>
        <v>12.876240797964289</v>
      </c>
      <c r="H1883" s="20">
        <f t="shared" si="267"/>
        <v>12.737664011856006</v>
      </c>
      <c r="I1883" s="10">
        <f t="shared" si="268"/>
        <v>38.496391154560584</v>
      </c>
      <c r="J1883" s="19">
        <f t="shared" si="262"/>
        <v>24.116514196587794</v>
      </c>
      <c r="K1883">
        <f t="shared" si="265"/>
        <v>24.116514196587794</v>
      </c>
      <c r="L1883" s="5">
        <f t="shared" si="269"/>
        <v>0</v>
      </c>
      <c r="O1883" s="12"/>
    </row>
    <row r="1884" spans="2:15" x14ac:dyDescent="0.2">
      <c r="B1884">
        <f t="shared" si="261"/>
        <v>0.62146168831154869</v>
      </c>
      <c r="C1884" s="18">
        <f t="shared" si="266"/>
        <v>0.64664420887628904</v>
      </c>
      <c r="D1884" s="2">
        <f t="shared" si="263"/>
        <v>0.40186460178514433</v>
      </c>
      <c r="E1884" s="18">
        <f t="shared" si="264"/>
        <v>25.766334484921714</v>
      </c>
      <c r="F1884" s="20">
        <f t="shared" si="267"/>
        <v>12.883167242460859</v>
      </c>
      <c r="G1884" s="20">
        <f t="shared" si="267"/>
        <v>12.876925507848414</v>
      </c>
      <c r="H1884" s="20">
        <f t="shared" si="267"/>
        <v>12.738449557003284</v>
      </c>
      <c r="I1884" s="10">
        <f t="shared" si="268"/>
        <v>38.498542307312555</v>
      </c>
      <c r="J1884" s="19">
        <f t="shared" si="262"/>
        <v>23.925369099836047</v>
      </c>
      <c r="K1884">
        <f t="shared" si="265"/>
        <v>23.925369099836047</v>
      </c>
      <c r="L1884" s="5">
        <f t="shared" si="269"/>
        <v>0</v>
      </c>
      <c r="O1884" s="12"/>
    </row>
    <row r="1885" spans="2:15" x14ac:dyDescent="0.2">
      <c r="B1885">
        <f t="shared" si="261"/>
        <v>0.61646168831154868</v>
      </c>
      <c r="C1885" s="18">
        <f t="shared" si="266"/>
        <v>0.64665824617953549</v>
      </c>
      <c r="D1885" s="2">
        <f t="shared" si="263"/>
        <v>0.39864003420042154</v>
      </c>
      <c r="E1885" s="18">
        <f t="shared" si="264"/>
        <v>25.76769597705157</v>
      </c>
      <c r="F1885" s="20">
        <f t="shared" si="267"/>
        <v>12.883847988525785</v>
      </c>
      <c r="G1885" s="20">
        <f t="shared" si="267"/>
        <v>12.877610061403702</v>
      </c>
      <c r="H1885" s="20">
        <f t="shared" si="267"/>
        <v>12.739234795493438</v>
      </c>
      <c r="I1885" s="10">
        <f t="shared" si="268"/>
        <v>38.500692845422925</v>
      </c>
      <c r="J1885" s="19">
        <f t="shared" si="262"/>
        <v>23.734202112653779</v>
      </c>
      <c r="K1885">
        <f t="shared" si="265"/>
        <v>23.734202112653779</v>
      </c>
      <c r="L1885" s="5">
        <f t="shared" si="269"/>
        <v>0</v>
      </c>
      <c r="O1885" s="12"/>
    </row>
    <row r="1886" spans="2:15" x14ac:dyDescent="0.2">
      <c r="B1886">
        <f t="shared" si="261"/>
        <v>0.61146168831154868</v>
      </c>
      <c r="C1886" s="18">
        <f t="shared" si="266"/>
        <v>0.64667227590818344</v>
      </c>
      <c r="D1886" s="2">
        <f t="shared" si="263"/>
        <v>0.39541532161108944</v>
      </c>
      <c r="E1886" s="18">
        <f t="shared" si="264"/>
        <v>25.769057166197488</v>
      </c>
      <c r="F1886" s="20">
        <f t="shared" si="267"/>
        <v>12.884528583098746</v>
      </c>
      <c r="G1886" s="20">
        <f t="shared" si="267"/>
        <v>12.878294458802459</v>
      </c>
      <c r="H1886" s="20">
        <f t="shared" si="267"/>
        <v>12.740019727842682</v>
      </c>
      <c r="I1886" s="10">
        <f t="shared" si="268"/>
        <v>38.502842769743893</v>
      </c>
      <c r="J1886" s="19">
        <f t="shared" si="262"/>
        <v>23.543013244781704</v>
      </c>
      <c r="K1886">
        <f t="shared" si="265"/>
        <v>23.543013244781704</v>
      </c>
      <c r="L1886" s="5">
        <f t="shared" si="269"/>
        <v>0</v>
      </c>
      <c r="O1886" s="12"/>
    </row>
    <row r="1887" spans="2:15" x14ac:dyDescent="0.2">
      <c r="B1887">
        <f t="shared" si="261"/>
        <v>0.60646168831154867</v>
      </c>
      <c r="C1887" s="18">
        <f t="shared" si="266"/>
        <v>0.64668629807040301</v>
      </c>
      <c r="D1887" s="2">
        <f t="shared" si="263"/>
        <v>0.39219046413572201</v>
      </c>
      <c r="E1887" s="18">
        <f t="shared" si="264"/>
        <v>25.770418052686274</v>
      </c>
      <c r="F1887" s="20">
        <f t="shared" si="267"/>
        <v>12.885209026343135</v>
      </c>
      <c r="G1887" s="20">
        <f t="shared" si="267"/>
        <v>12.878978700216688</v>
      </c>
      <c r="H1887" s="20">
        <f t="shared" si="267"/>
        <v>12.740804354565865</v>
      </c>
      <c r="I1887" s="10">
        <f t="shared" si="268"/>
        <v>38.504992081125692</v>
      </c>
      <c r="J1887" s="19">
        <f t="shared" si="262"/>
        <v>23.351802505942299</v>
      </c>
      <c r="K1887">
        <f t="shared" si="265"/>
        <v>23.351802505942299</v>
      </c>
      <c r="L1887" s="5">
        <f t="shared" si="269"/>
        <v>0</v>
      </c>
      <c r="O1887" s="12"/>
    </row>
    <row r="1888" spans="2:15" x14ac:dyDescent="0.2">
      <c r="B1888">
        <f t="shared" si="261"/>
        <v>0.60146168831154867</v>
      </c>
      <c r="C1888" s="18">
        <f t="shared" si="266"/>
        <v>0.64670031267435135</v>
      </c>
      <c r="D1888" s="2">
        <f t="shared" si="263"/>
        <v>0.3889654618927218</v>
      </c>
      <c r="E1888" s="18">
        <f t="shared" si="264"/>
        <v>25.771778636844207</v>
      </c>
      <c r="F1888" s="20">
        <f t="shared" si="267"/>
        <v>12.885889318422103</v>
      </c>
      <c r="G1888" s="20">
        <f t="shared" si="267"/>
        <v>12.879662785818121</v>
      </c>
      <c r="H1888" s="20">
        <f t="shared" si="267"/>
        <v>12.741588676176493</v>
      </c>
      <c r="I1888" s="10">
        <f t="shared" si="268"/>
        <v>38.507140780416719</v>
      </c>
      <c r="J1888" s="19">
        <f t="shared" si="262"/>
        <v>23.160569905839925</v>
      </c>
      <c r="K1888">
        <f t="shared" si="265"/>
        <v>23.160569905839925</v>
      </c>
      <c r="L1888" s="5">
        <f t="shared" si="269"/>
        <v>0</v>
      </c>
      <c r="O1888" s="12"/>
    </row>
    <row r="1889" spans="2:15" x14ac:dyDescent="0.2">
      <c r="B1889">
        <f t="shared" si="261"/>
        <v>0.59646168831154867</v>
      </c>
      <c r="C1889" s="18">
        <f t="shared" si="266"/>
        <v>0.64671431972817206</v>
      </c>
      <c r="D1889" s="2">
        <f t="shared" si="263"/>
        <v>0.38574031500032019</v>
      </c>
      <c r="E1889" s="18">
        <f t="shared" si="264"/>
        <v>25.773138918997034</v>
      </c>
      <c r="F1889" s="20">
        <f t="shared" si="267"/>
        <v>12.886569459498517</v>
      </c>
      <c r="G1889" s="20">
        <f t="shared" si="267"/>
        <v>12.880346715778193</v>
      </c>
      <c r="H1889" s="20">
        <f t="shared" si="267"/>
        <v>12.742372693186715</v>
      </c>
      <c r="I1889" s="10">
        <f t="shared" si="268"/>
        <v>38.509288868463429</v>
      </c>
      <c r="J1889" s="19">
        <f t="shared" si="262"/>
        <v>22.969315454160824</v>
      </c>
      <c r="K1889">
        <f t="shared" si="265"/>
        <v>22.969315454160824</v>
      </c>
      <c r="L1889" s="5">
        <f t="shared" si="269"/>
        <v>0</v>
      </c>
      <c r="O1889" s="12"/>
    </row>
    <row r="1890" spans="2:15" x14ac:dyDescent="0.2">
      <c r="B1890">
        <f t="shared" si="261"/>
        <v>0.59146168831154866</v>
      </c>
      <c r="C1890" s="18">
        <f t="shared" si="266"/>
        <v>0.64672831923999585</v>
      </c>
      <c r="D1890" s="2">
        <f t="shared" si="263"/>
        <v>0.38251502357657818</v>
      </c>
      <c r="E1890" s="18">
        <f t="shared" si="264"/>
        <v>25.774498899469982</v>
      </c>
      <c r="F1890" s="20">
        <f t="shared" si="267"/>
        <v>12.887249449734993</v>
      </c>
      <c r="G1890" s="20">
        <f t="shared" si="267"/>
        <v>12.881030490268063</v>
      </c>
      <c r="H1890" s="20">
        <f t="shared" si="267"/>
        <v>12.743156406107342</v>
      </c>
      <c r="I1890" s="10">
        <f t="shared" si="268"/>
        <v>38.511436346110401</v>
      </c>
      <c r="J1890" s="19">
        <f t="shared" si="262"/>
        <v>22.778039160573197</v>
      </c>
      <c r="K1890">
        <f t="shared" si="265"/>
        <v>22.778039160573197</v>
      </c>
      <c r="L1890" s="5">
        <f t="shared" si="269"/>
        <v>0</v>
      </c>
      <c r="O1890" s="12"/>
    </row>
    <row r="1891" spans="2:15" x14ac:dyDescent="0.2">
      <c r="B1891">
        <f t="shared" si="261"/>
        <v>0.58646168831154866</v>
      </c>
      <c r="C1891" s="18">
        <f t="shared" si="266"/>
        <v>0.64674231121794024</v>
      </c>
      <c r="D1891" s="2">
        <f t="shared" si="263"/>
        <v>0.37928958773938626</v>
      </c>
      <c r="E1891" s="18">
        <f t="shared" si="264"/>
        <v>25.775858578587759</v>
      </c>
      <c r="F1891" s="20">
        <f t="shared" si="267"/>
        <v>12.887929289293881</v>
      </c>
      <c r="G1891" s="20">
        <f t="shared" si="267"/>
        <v>12.881714109458605</v>
      </c>
      <c r="H1891" s="20">
        <f t="shared" si="267"/>
        <v>12.743939815447849</v>
      </c>
      <c r="I1891" s="10">
        <f t="shared" si="268"/>
        <v>38.513583214200338</v>
      </c>
      <c r="J1891" s="19">
        <f t="shared" si="262"/>
        <v>22.58674103472725</v>
      </c>
      <c r="K1891">
        <f t="shared" si="265"/>
        <v>22.58674103472725</v>
      </c>
      <c r="L1891" s="5">
        <f t="shared" si="269"/>
        <v>0</v>
      </c>
      <c r="O1891" s="12"/>
    </row>
    <row r="1892" spans="2:15" x14ac:dyDescent="0.2">
      <c r="B1892">
        <f t="shared" si="261"/>
        <v>0.58146168831154865</v>
      </c>
      <c r="C1892" s="18">
        <f t="shared" si="266"/>
        <v>0.64675629567010962</v>
      </c>
      <c r="D1892" s="2">
        <f t="shared" si="263"/>
        <v>0.37606400760646508</v>
      </c>
      <c r="E1892" s="18">
        <f t="shared" si="264"/>
        <v>25.777217956674537</v>
      </c>
      <c r="F1892" s="20">
        <f t="shared" si="267"/>
        <v>12.888608978337269</v>
      </c>
      <c r="G1892" s="20">
        <f t="shared" si="267"/>
        <v>12.882397573520404</v>
      </c>
      <c r="H1892" s="20">
        <f t="shared" si="267"/>
        <v>12.744722921716374</v>
      </c>
      <c r="I1892" s="10">
        <f t="shared" si="268"/>
        <v>38.515729473574048</v>
      </c>
      <c r="J1892" s="19">
        <f t="shared" si="262"/>
        <v>22.39542108625524</v>
      </c>
      <c r="K1892">
        <f t="shared" si="265"/>
        <v>22.39542108625524</v>
      </c>
      <c r="L1892" s="5">
        <f t="shared" si="269"/>
        <v>0</v>
      </c>
      <c r="O1892" s="12"/>
    </row>
    <row r="1893" spans="2:15" x14ac:dyDescent="0.2">
      <c r="B1893">
        <f t="shared" si="261"/>
        <v>0.57646168831154865</v>
      </c>
      <c r="C1893" s="18">
        <f t="shared" si="266"/>
        <v>0.64677027260459519</v>
      </c>
      <c r="D1893" s="2">
        <f t="shared" si="263"/>
        <v>0.3728382832953655</v>
      </c>
      <c r="E1893" s="18">
        <f t="shared" si="264"/>
        <v>25.77857703405396</v>
      </c>
      <c r="F1893" s="20">
        <f t="shared" si="267"/>
        <v>12.889288517026978</v>
      </c>
      <c r="G1893" s="20">
        <f t="shared" si="267"/>
        <v>12.883080882623767</v>
      </c>
      <c r="H1893" s="20">
        <f t="shared" si="267"/>
        <v>12.745505725419727</v>
      </c>
      <c r="I1893" s="10">
        <f t="shared" si="268"/>
        <v>38.517875125070475</v>
      </c>
      <c r="J1893" s="19">
        <f t="shared" si="262"/>
        <v>22.204079324771531</v>
      </c>
      <c r="K1893">
        <f t="shared" si="265"/>
        <v>22.204079324771531</v>
      </c>
      <c r="L1893" s="5">
        <f t="shared" si="269"/>
        <v>0</v>
      </c>
      <c r="O1893" s="12"/>
    </row>
    <row r="1894" spans="2:15" x14ac:dyDescent="0.2">
      <c r="B1894">
        <f t="shared" ref="B1894:B1957" si="270">B1893-$C$16</f>
        <v>0.57146168831154864</v>
      </c>
      <c r="C1894" s="18">
        <f t="shared" si="266"/>
        <v>0.64678424202947538</v>
      </c>
      <c r="D1894" s="2">
        <f t="shared" si="263"/>
        <v>0.3696124149234693</v>
      </c>
      <c r="E1894" s="18">
        <f t="shared" si="264"/>
        <v>25.779935811049167</v>
      </c>
      <c r="F1894" s="20">
        <f t="shared" si="267"/>
        <v>12.889967905524584</v>
      </c>
      <c r="G1894" s="20">
        <f t="shared" si="267"/>
        <v>12.883764036938725</v>
      </c>
      <c r="H1894" s="20">
        <f t="shared" si="267"/>
        <v>12.746288227063395</v>
      </c>
      <c r="I1894" s="10">
        <f t="shared" si="268"/>
        <v>38.520020169526703</v>
      </c>
      <c r="J1894" s="19">
        <f t="shared" si="262"/>
        <v>22.012715759872634</v>
      </c>
      <c r="K1894">
        <f t="shared" si="265"/>
        <v>22.012715759872634</v>
      </c>
      <c r="L1894" s="5">
        <f t="shared" si="269"/>
        <v>0</v>
      </c>
      <c r="O1894" s="12"/>
    </row>
    <row r="1895" spans="2:15" x14ac:dyDescent="0.2">
      <c r="B1895">
        <f t="shared" si="270"/>
        <v>0.56646168831154864</v>
      </c>
      <c r="C1895" s="18">
        <f t="shared" si="266"/>
        <v>0.6467982039528154</v>
      </c>
      <c r="D1895" s="2">
        <f t="shared" si="263"/>
        <v>0.36638640260798916</v>
      </c>
      <c r="E1895" s="18">
        <f t="shared" si="264"/>
        <v>25.781294287982771</v>
      </c>
      <c r="F1895" s="20">
        <f t="shared" si="267"/>
        <v>12.890647143991384</v>
      </c>
      <c r="G1895" s="20">
        <f t="shared" si="267"/>
        <v>12.884447036635018</v>
      </c>
      <c r="H1895" s="20">
        <f t="shared" si="267"/>
        <v>12.747070427151549</v>
      </c>
      <c r="I1895" s="10">
        <f t="shared" si="268"/>
        <v>38.522164607777952</v>
      </c>
      <c r="J1895" s="19">
        <f t="shared" si="262"/>
        <v>21.821330401137285</v>
      </c>
      <c r="K1895">
        <f t="shared" si="265"/>
        <v>21.821330401137285</v>
      </c>
      <c r="L1895" s="5">
        <f t="shared" si="269"/>
        <v>0</v>
      </c>
      <c r="O1895" s="12"/>
    </row>
    <row r="1896" spans="2:15" x14ac:dyDescent="0.2">
      <c r="B1896">
        <f t="shared" si="270"/>
        <v>0.56146168831154863</v>
      </c>
      <c r="C1896" s="18">
        <f t="shared" si="266"/>
        <v>0.64681215838266759</v>
      </c>
      <c r="D1896" s="2">
        <f t="shared" si="263"/>
        <v>0.36316024646596934</v>
      </c>
      <c r="E1896" s="18">
        <f t="shared" si="264"/>
        <v>25.782652465176852</v>
      </c>
      <c r="F1896" s="20">
        <f t="shared" si="267"/>
        <v>12.89132623258843</v>
      </c>
      <c r="G1896" s="20">
        <f t="shared" si="267"/>
        <v>12.885129881882115</v>
      </c>
      <c r="H1896" s="20">
        <f t="shared" si="267"/>
        <v>12.747852326187042</v>
      </c>
      <c r="I1896" s="10">
        <f t="shared" si="268"/>
        <v>38.524308440657585</v>
      </c>
      <c r="J1896" s="19">
        <f t="shared" si="262"/>
        <v>21.62992325812645</v>
      </c>
      <c r="K1896">
        <f t="shared" si="265"/>
        <v>21.62992325812645</v>
      </c>
      <c r="L1896" s="5">
        <f t="shared" si="269"/>
        <v>0</v>
      </c>
      <c r="O1896" s="12"/>
    </row>
    <row r="1897" spans="2:15" x14ac:dyDescent="0.2">
      <c r="B1897">
        <f t="shared" si="270"/>
        <v>0.55646168831154863</v>
      </c>
      <c r="C1897" s="18">
        <f t="shared" si="266"/>
        <v>0.6468261053270713</v>
      </c>
      <c r="D1897" s="2">
        <f t="shared" si="263"/>
        <v>0.35993394661428568</v>
      </c>
      <c r="E1897" s="18">
        <f t="shared" si="264"/>
        <v>25.784010342953003</v>
      </c>
      <c r="F1897" s="20">
        <f t="shared" si="267"/>
        <v>12.892005171476502</v>
      </c>
      <c r="G1897" s="20">
        <f t="shared" si="267"/>
        <v>12.885812572849193</v>
      </c>
      <c r="H1897" s="20">
        <f t="shared" si="267"/>
        <v>12.748633924671418</v>
      </c>
      <c r="I1897" s="10">
        <f t="shared" si="268"/>
        <v>38.526451668997112</v>
      </c>
      <c r="J1897" s="19">
        <f t="shared" si="262"/>
        <v>21.438494340383414</v>
      </c>
      <c r="K1897">
        <f t="shared" si="265"/>
        <v>21.438494340383414</v>
      </c>
      <c r="L1897" s="5">
        <f t="shared" si="269"/>
        <v>0</v>
      </c>
      <c r="O1897" s="12"/>
    </row>
    <row r="1898" spans="2:15" x14ac:dyDescent="0.2">
      <c r="B1898">
        <f t="shared" si="270"/>
        <v>0.55146168831154863</v>
      </c>
      <c r="C1898" s="18">
        <f t="shared" si="266"/>
        <v>0.64684004479405277</v>
      </c>
      <c r="D1898" s="2">
        <f t="shared" si="263"/>
        <v>0.35670750316964606</v>
      </c>
      <c r="E1898" s="18">
        <f t="shared" si="264"/>
        <v>25.785367921632265</v>
      </c>
      <c r="F1898" s="20">
        <f t="shared" si="267"/>
        <v>12.892683960816131</v>
      </c>
      <c r="G1898" s="20">
        <f t="shared" si="267"/>
        <v>12.886495109705161</v>
      </c>
      <c r="H1898" s="20">
        <f t="shared" si="267"/>
        <v>12.749415223104915</v>
      </c>
      <c r="I1898" s="10">
        <f t="shared" si="268"/>
        <v>38.528594293626206</v>
      </c>
      <c r="J1898" s="19">
        <f t="shared" si="262"/>
        <v>21.247043657433807</v>
      </c>
      <c r="K1898">
        <f t="shared" si="265"/>
        <v>21.247043657433807</v>
      </c>
      <c r="L1898" s="5">
        <f t="shared" si="269"/>
        <v>0</v>
      </c>
      <c r="O1898" s="12"/>
    </row>
    <row r="1899" spans="2:15" x14ac:dyDescent="0.2">
      <c r="B1899">
        <f t="shared" si="270"/>
        <v>0.54646168831154862</v>
      </c>
      <c r="C1899" s="18">
        <f t="shared" si="266"/>
        <v>0.6468539767916256</v>
      </c>
      <c r="D1899" s="2">
        <f t="shared" si="263"/>
        <v>0.35348091624859102</v>
      </c>
      <c r="E1899" s="18">
        <f t="shared" si="264"/>
        <v>25.786725201535177</v>
      </c>
      <c r="F1899" s="20">
        <f t="shared" si="267"/>
        <v>12.893362600767588</v>
      </c>
      <c r="G1899" s="20">
        <f t="shared" si="267"/>
        <v>12.887177492618644</v>
      </c>
      <c r="H1899" s="20">
        <f t="shared" si="267"/>
        <v>12.75019622198648</v>
      </c>
      <c r="I1899" s="10">
        <f t="shared" si="268"/>
        <v>38.530736315372714</v>
      </c>
      <c r="J1899" s="19">
        <f t="shared" si="262"/>
        <v>21.055571218785673</v>
      </c>
      <c r="K1899">
        <f t="shared" si="265"/>
        <v>21.055571218785673</v>
      </c>
      <c r="L1899" s="5">
        <f t="shared" si="269"/>
        <v>0</v>
      </c>
      <c r="O1899" s="12"/>
    </row>
    <row r="1900" spans="2:15" x14ac:dyDescent="0.2">
      <c r="B1900">
        <f t="shared" si="270"/>
        <v>0.54146168831154862</v>
      </c>
      <c r="C1900" s="18">
        <f t="shared" si="266"/>
        <v>0.64686790132779037</v>
      </c>
      <c r="D1900" s="2">
        <f t="shared" si="263"/>
        <v>0.35025418596749364</v>
      </c>
      <c r="E1900" s="18">
        <f t="shared" si="264"/>
        <v>25.788082182981768</v>
      </c>
      <c r="F1900" s="20">
        <f t="shared" si="267"/>
        <v>12.894041091490884</v>
      </c>
      <c r="G1900" s="20">
        <f t="shared" si="267"/>
        <v>12.887859721757989</v>
      </c>
      <c r="H1900" s="20">
        <f t="shared" si="267"/>
        <v>12.750976921813745</v>
      </c>
      <c r="I1900" s="10">
        <f t="shared" si="268"/>
        <v>38.53287773506262</v>
      </c>
      <c r="J1900" s="19">
        <f t="shared" si="262"/>
        <v>20.864077033929487</v>
      </c>
      <c r="K1900">
        <f t="shared" si="265"/>
        <v>20.864077033929487</v>
      </c>
      <c r="L1900" s="5">
        <f t="shared" si="269"/>
        <v>0</v>
      </c>
      <c r="O1900" s="12"/>
    </row>
    <row r="1901" spans="2:15" x14ac:dyDescent="0.2">
      <c r="B1901">
        <f t="shared" si="270"/>
        <v>0.53646168831154861</v>
      </c>
      <c r="C1901" s="18">
        <f t="shared" si="266"/>
        <v>0.64688181841053494</v>
      </c>
      <c r="D1901" s="2">
        <f t="shared" si="263"/>
        <v>0.34702731244256019</v>
      </c>
      <c r="E1901" s="18">
        <f t="shared" si="264"/>
        <v>25.789438866291547</v>
      </c>
      <c r="F1901" s="20">
        <f t="shared" si="267"/>
        <v>12.894719433145776</v>
      </c>
      <c r="G1901" s="20">
        <f t="shared" si="267"/>
        <v>12.888541797291271</v>
      </c>
      <c r="H1901" s="20">
        <f t="shared" si="267"/>
        <v>12.751757323083076</v>
      </c>
      <c r="I1901" s="10">
        <f t="shared" si="268"/>
        <v>38.535018553520125</v>
      </c>
      <c r="J1901" s="19">
        <f t="shared" si="262"/>
        <v>20.672561112338258</v>
      </c>
      <c r="K1901">
        <f t="shared" si="265"/>
        <v>20.672561112338258</v>
      </c>
      <c r="L1901" s="5">
        <f t="shared" si="269"/>
        <v>0</v>
      </c>
      <c r="O1901" s="12"/>
    </row>
    <row r="1902" spans="2:15" x14ac:dyDescent="0.2">
      <c r="B1902">
        <f t="shared" si="270"/>
        <v>0.53146168831154861</v>
      </c>
      <c r="C1902" s="18">
        <f t="shared" si="266"/>
        <v>0.64689572804783424</v>
      </c>
      <c r="D1902" s="2">
        <f t="shared" si="263"/>
        <v>0.3438002957898304</v>
      </c>
      <c r="E1902" s="18">
        <f t="shared" si="264"/>
        <v>25.790795251783521</v>
      </c>
      <c r="F1902" s="20">
        <f t="shared" si="267"/>
        <v>12.895397625891761</v>
      </c>
      <c r="G1902" s="20">
        <f t="shared" si="267"/>
        <v>12.88922371938628</v>
      </c>
      <c r="H1902" s="20">
        <f t="shared" si="267"/>
        <v>12.752537426289532</v>
      </c>
      <c r="I1902" s="10">
        <f t="shared" si="268"/>
        <v>38.537158771567576</v>
      </c>
      <c r="J1902" s="19">
        <f t="shared" si="262"/>
        <v>20.481023463467508</v>
      </c>
      <c r="K1902">
        <f t="shared" si="265"/>
        <v>20.481023463467508</v>
      </c>
      <c r="L1902" s="5">
        <f t="shared" si="269"/>
        <v>0</v>
      </c>
      <c r="O1902" s="12"/>
    </row>
    <row r="1903" spans="2:15" x14ac:dyDescent="0.2">
      <c r="B1903">
        <f t="shared" si="270"/>
        <v>0.5264616883115486</v>
      </c>
      <c r="C1903" s="18">
        <f t="shared" si="266"/>
        <v>0.64690963024765036</v>
      </c>
      <c r="D1903" s="2">
        <f t="shared" si="263"/>
        <v>0.34057313612517764</v>
      </c>
      <c r="E1903" s="18">
        <f t="shared" si="264"/>
        <v>25.792151339776165</v>
      </c>
      <c r="F1903" s="20">
        <f t="shared" si="267"/>
        <v>12.896075669888084</v>
      </c>
      <c r="G1903" s="20">
        <f t="shared" si="267"/>
        <v>12.889905488210537</v>
      </c>
      <c r="H1903" s="20">
        <f t="shared" si="267"/>
        <v>12.753317231926902</v>
      </c>
      <c r="I1903" s="10">
        <f t="shared" si="268"/>
        <v>38.539298390025522</v>
      </c>
      <c r="J1903" s="19">
        <f t="shared" si="262"/>
        <v>20.289464096755385</v>
      </c>
      <c r="K1903">
        <f t="shared" si="265"/>
        <v>20.289464096755385</v>
      </c>
      <c r="L1903" s="5">
        <f t="shared" si="269"/>
        <v>0</v>
      </c>
      <c r="O1903" s="12"/>
    </row>
    <row r="1904" spans="2:15" x14ac:dyDescent="0.2">
      <c r="B1904">
        <f t="shared" si="270"/>
        <v>0.5214616883115486</v>
      </c>
      <c r="C1904" s="18">
        <f t="shared" si="266"/>
        <v>0.64692352501793271</v>
      </c>
      <c r="D1904" s="2">
        <f t="shared" si="263"/>
        <v>0.33734583356430953</v>
      </c>
      <c r="E1904" s="18">
        <f t="shared" si="264"/>
        <v>25.793507130587461</v>
      </c>
      <c r="F1904" s="20">
        <f t="shared" si="267"/>
        <v>12.89675356529373</v>
      </c>
      <c r="G1904" s="20">
        <f t="shared" si="267"/>
        <v>12.890587103931283</v>
      </c>
      <c r="H1904" s="20">
        <f t="shared" si="267"/>
        <v>12.754096740487691</v>
      </c>
      <c r="I1904" s="10">
        <f t="shared" si="268"/>
        <v>38.541437409712707</v>
      </c>
      <c r="J1904" s="19">
        <f t="shared" si="262"/>
        <v>20.097883021622668</v>
      </c>
      <c r="K1904">
        <f t="shared" si="265"/>
        <v>20.097883021622668</v>
      </c>
      <c r="L1904" s="5">
        <f t="shared" si="269"/>
        <v>0</v>
      </c>
      <c r="O1904" s="12"/>
    </row>
    <row r="1905" spans="2:15" x14ac:dyDescent="0.2">
      <c r="B1905">
        <f t="shared" si="270"/>
        <v>0.51646168831154859</v>
      </c>
      <c r="C1905" s="18">
        <f t="shared" si="266"/>
        <v>0.64693741236661795</v>
      </c>
      <c r="D1905" s="2">
        <f t="shared" si="263"/>
        <v>0.33411838822276801</v>
      </c>
      <c r="E1905" s="18">
        <f t="shared" si="264"/>
        <v>25.794862624534872</v>
      </c>
      <c r="F1905" s="20">
        <f t="shared" si="267"/>
        <v>12.897431312267438</v>
      </c>
      <c r="G1905" s="20">
        <f t="shared" si="267"/>
        <v>12.891268566715485</v>
      </c>
      <c r="H1905" s="20">
        <f t="shared" si="267"/>
        <v>12.754875952463136</v>
      </c>
      <c r="I1905" s="10">
        <f t="shared" si="268"/>
        <v>38.543575831446063</v>
      </c>
      <c r="J1905" s="19">
        <f t="shared" si="262"/>
        <v>19.906280247472832</v>
      </c>
      <c r="K1905">
        <f t="shared" si="265"/>
        <v>19.906280247472832</v>
      </c>
      <c r="L1905" s="5">
        <f t="shared" si="269"/>
        <v>0</v>
      </c>
      <c r="O1905" s="12"/>
    </row>
    <row r="1906" spans="2:15" x14ac:dyDescent="0.2">
      <c r="B1906">
        <f t="shared" si="270"/>
        <v>0.51146168831154859</v>
      </c>
      <c r="C1906" s="18">
        <f t="shared" si="266"/>
        <v>0.64695129230163007</v>
      </c>
      <c r="D1906" s="2">
        <f t="shared" si="263"/>
        <v>0.33089080021592987</v>
      </c>
      <c r="E1906" s="18">
        <f t="shared" si="264"/>
        <v>25.796217821935358</v>
      </c>
      <c r="F1906" s="20">
        <f t="shared" si="267"/>
        <v>12.898108910967679</v>
      </c>
      <c r="G1906" s="20">
        <f t="shared" si="267"/>
        <v>12.891949876729837</v>
      </c>
      <c r="H1906" s="20">
        <f t="shared" si="267"/>
        <v>12.755654868343203</v>
      </c>
      <c r="I1906" s="10">
        <f t="shared" si="268"/>
        <v>38.545713656040718</v>
      </c>
      <c r="J1906" s="19">
        <f t="shared" si="262"/>
        <v>19.714655783692098</v>
      </c>
      <c r="K1906">
        <f t="shared" si="265"/>
        <v>19.714655783692098</v>
      </c>
      <c r="L1906" s="5">
        <f t="shared" si="269"/>
        <v>0</v>
      </c>
      <c r="O1906" s="12"/>
    </row>
    <row r="1907" spans="2:15" x14ac:dyDescent="0.2">
      <c r="B1907">
        <f t="shared" si="270"/>
        <v>0.50646168831154859</v>
      </c>
      <c r="C1907" s="18">
        <f t="shared" si="266"/>
        <v>0.6469651648308804</v>
      </c>
      <c r="D1907" s="2">
        <f t="shared" si="263"/>
        <v>0.32766306965900699</v>
      </c>
      <c r="E1907" s="18">
        <f t="shared" si="264"/>
        <v>25.797572723105368</v>
      </c>
      <c r="F1907" s="20">
        <f t="shared" si="267"/>
        <v>12.898786361552684</v>
      </c>
      <c r="G1907" s="20">
        <f t="shared" si="267"/>
        <v>12.892631034140758</v>
      </c>
      <c r="H1907" s="20">
        <f t="shared" si="267"/>
        <v>12.756433488616596</v>
      </c>
      <c r="I1907" s="10">
        <f t="shared" si="268"/>
        <v>38.547850884310037</v>
      </c>
      <c r="J1907" s="19">
        <f t="shared" si="262"/>
        <v>19.523009639649484</v>
      </c>
      <c r="K1907">
        <f t="shared" si="265"/>
        <v>19.523009639649484</v>
      </c>
      <c r="L1907" s="5">
        <f t="shared" si="269"/>
        <v>0</v>
      </c>
      <c r="O1907" s="12"/>
    </row>
    <row r="1908" spans="2:15" x14ac:dyDescent="0.2">
      <c r="B1908">
        <f t="shared" si="270"/>
        <v>0.50146168831154858</v>
      </c>
      <c r="C1908" s="18">
        <f t="shared" si="266"/>
        <v>0.64697902996226742</v>
      </c>
      <c r="D1908" s="2">
        <f t="shared" si="263"/>
        <v>0.32443519666704657</v>
      </c>
      <c r="E1908" s="18">
        <f t="shared" si="264"/>
        <v>25.798927328360847</v>
      </c>
      <c r="F1908" s="20">
        <f t="shared" si="267"/>
        <v>12.899463664180423</v>
      </c>
      <c r="G1908" s="20">
        <f t="shared" si="267"/>
        <v>12.893312039114395</v>
      </c>
      <c r="H1908" s="20">
        <f t="shared" si="267"/>
        <v>12.757211813770757</v>
      </c>
      <c r="I1908" s="10">
        <f t="shared" si="268"/>
        <v>38.549987517065574</v>
      </c>
      <c r="J1908" s="19">
        <f t="shared" si="262"/>
        <v>19.331341824696825</v>
      </c>
      <c r="K1908">
        <f t="shared" si="265"/>
        <v>19.331341824696825</v>
      </c>
      <c r="L1908" s="5">
        <f t="shared" si="269"/>
        <v>0</v>
      </c>
      <c r="O1908" s="12"/>
    </row>
    <row r="1909" spans="2:15" x14ac:dyDescent="0.2">
      <c r="B1909">
        <f t="shared" si="270"/>
        <v>0.49646168831154858</v>
      </c>
      <c r="C1909" s="18">
        <f t="shared" si="266"/>
        <v>0.64699288770367702</v>
      </c>
      <c r="D1909" s="2">
        <f t="shared" si="263"/>
        <v>0.32120718135493165</v>
      </c>
      <c r="E1909" s="18">
        <f t="shared" si="264"/>
        <v>25.800281638017232</v>
      </c>
      <c r="F1909" s="20">
        <f t="shared" si="267"/>
        <v>12.900140819008618</v>
      </c>
      <c r="G1909" s="20">
        <f t="shared" si="267"/>
        <v>12.893992891816623</v>
      </c>
      <c r="H1909" s="20">
        <f t="shared" si="267"/>
        <v>12.757989844291881</v>
      </c>
      <c r="I1909" s="10">
        <f t="shared" si="268"/>
        <v>38.55212355511712</v>
      </c>
      <c r="J1909" s="19">
        <f t="shared" si="262"/>
        <v>19.139652348168866</v>
      </c>
      <c r="K1909">
        <f t="shared" si="265"/>
        <v>19.139652348168866</v>
      </c>
      <c r="L1909" s="5">
        <f t="shared" si="269"/>
        <v>0</v>
      </c>
      <c r="O1909" s="12"/>
    </row>
    <row r="1910" spans="2:15" x14ac:dyDescent="0.2">
      <c r="B1910">
        <f t="shared" si="270"/>
        <v>0.49146168831154857</v>
      </c>
      <c r="C1910" s="18">
        <f t="shared" si="266"/>
        <v>0.6470067380629827</v>
      </c>
      <c r="D1910" s="2">
        <f t="shared" si="263"/>
        <v>0.31797902383738136</v>
      </c>
      <c r="E1910" s="18">
        <f t="shared" si="264"/>
        <v>25.801635652389461</v>
      </c>
      <c r="F1910" s="20">
        <f t="shared" si="267"/>
        <v>12.90081782619473</v>
      </c>
      <c r="G1910" s="20">
        <f t="shared" si="267"/>
        <v>12.894673592413039</v>
      </c>
      <c r="H1910" s="20">
        <f t="shared" si="267"/>
        <v>12.758767580664898</v>
      </c>
      <c r="I1910" s="10">
        <f t="shared" si="268"/>
        <v>38.554258999272662</v>
      </c>
      <c r="J1910" s="19">
        <f t="shared" si="262"/>
        <v>18.947941219383257</v>
      </c>
      <c r="K1910">
        <f t="shared" si="265"/>
        <v>18.947941219383257</v>
      </c>
      <c r="L1910" s="5">
        <f t="shared" si="269"/>
        <v>0</v>
      </c>
      <c r="O1910" s="12"/>
    </row>
    <row r="1911" spans="2:15" x14ac:dyDescent="0.2">
      <c r="B1911">
        <f t="shared" si="270"/>
        <v>0.48646168831154857</v>
      </c>
      <c r="C1911" s="18">
        <f t="shared" si="266"/>
        <v>0.64702058104804527</v>
      </c>
      <c r="D1911" s="2">
        <f t="shared" si="263"/>
        <v>0.31475072422895123</v>
      </c>
      <c r="E1911" s="18">
        <f t="shared" si="264"/>
        <v>25.802989371791966</v>
      </c>
      <c r="F1911" s="20">
        <f t="shared" si="267"/>
        <v>12.901494685895981</v>
      </c>
      <c r="G1911" s="20">
        <f t="shared" si="267"/>
        <v>12.895354141068978</v>
      </c>
      <c r="H1911" s="20">
        <f t="shared" si="267"/>
        <v>12.759545023373507</v>
      </c>
      <c r="I1911" s="10">
        <f t="shared" si="268"/>
        <v>38.556393850338466</v>
      </c>
      <c r="J1911" s="19">
        <f t="shared" si="262"/>
        <v>18.75620844764066</v>
      </c>
      <c r="K1911">
        <f t="shared" si="265"/>
        <v>18.75620844764066</v>
      </c>
      <c r="L1911" s="5">
        <f t="shared" si="269"/>
        <v>0</v>
      </c>
      <c r="O1911" s="12"/>
    </row>
    <row r="1912" spans="2:15" x14ac:dyDescent="0.2">
      <c r="B1912">
        <f t="shared" si="270"/>
        <v>0.48146168831154856</v>
      </c>
      <c r="C1912" s="18">
        <f t="shared" si="266"/>
        <v>0.64703441666671302</v>
      </c>
      <c r="D1912" s="2">
        <f t="shared" si="263"/>
        <v>0.31152228264403364</v>
      </c>
      <c r="E1912" s="18">
        <f t="shared" si="264"/>
        <v>25.804342796538677</v>
      </c>
      <c r="F1912" s="20">
        <f t="shared" si="267"/>
        <v>12.902171398269335</v>
      </c>
      <c r="G1912" s="20">
        <f t="shared" si="267"/>
        <v>12.896034537949497</v>
      </c>
      <c r="H1912" s="20">
        <f t="shared" si="267"/>
        <v>12.760322172900153</v>
      </c>
      <c r="I1912" s="10">
        <f t="shared" si="268"/>
        <v>38.558528109118981</v>
      </c>
      <c r="J1912" s="19">
        <f t="shared" si="262"/>
        <v>18.564454042224728</v>
      </c>
      <c r="K1912">
        <f t="shared" si="265"/>
        <v>18.564454042224728</v>
      </c>
      <c r="L1912" s="5">
        <f t="shared" si="269"/>
        <v>0</v>
      </c>
      <c r="O1912" s="12"/>
    </row>
    <row r="1913" spans="2:15" x14ac:dyDescent="0.2">
      <c r="B1913">
        <f t="shared" si="270"/>
        <v>0.47646168831154856</v>
      </c>
      <c r="C1913" s="18">
        <f t="shared" si="266"/>
        <v>0.64704824492682156</v>
      </c>
      <c r="D1913" s="2">
        <f t="shared" si="263"/>
        <v>0.30829369919685778</v>
      </c>
      <c r="E1913" s="18">
        <f t="shared" si="264"/>
        <v>25.805695926943013</v>
      </c>
      <c r="F1913" s="20">
        <f t="shared" si="267"/>
        <v>12.902847963471508</v>
      </c>
      <c r="G1913" s="20">
        <f t="shared" si="267"/>
        <v>12.896714783219393</v>
      </c>
      <c r="H1913" s="20">
        <f t="shared" si="267"/>
        <v>12.761099029726058</v>
      </c>
      <c r="I1913" s="10">
        <f t="shared" si="268"/>
        <v>38.560661776416964</v>
      </c>
      <c r="J1913" s="19">
        <f t="shared" si="262"/>
        <v>18.372678012402226</v>
      </c>
      <c r="K1913">
        <f t="shared" si="265"/>
        <v>18.372678012402226</v>
      </c>
      <c r="L1913" s="5">
        <f t="shared" si="269"/>
        <v>0</v>
      </c>
      <c r="O1913" s="12"/>
    </row>
    <row r="1914" spans="2:15" x14ac:dyDescent="0.2">
      <c r="B1914">
        <f t="shared" si="270"/>
        <v>0.47146168831154855</v>
      </c>
      <c r="C1914" s="18">
        <f t="shared" si="266"/>
        <v>0.64706206583619419</v>
      </c>
      <c r="D1914" s="2">
        <f t="shared" si="263"/>
        <v>0.30506497400149052</v>
      </c>
      <c r="E1914" s="18">
        <f t="shared" si="264"/>
        <v>25.807048763317919</v>
      </c>
      <c r="F1914" s="20">
        <f t="shared" si="267"/>
        <v>12.903524381658958</v>
      </c>
      <c r="G1914" s="20">
        <f t="shared" si="267"/>
        <v>12.897394877043174</v>
      </c>
      <c r="H1914" s="20">
        <f t="shared" si="267"/>
        <v>12.761875594331196</v>
      </c>
      <c r="I1914" s="10">
        <f t="shared" si="268"/>
        <v>38.562794853033324</v>
      </c>
      <c r="J1914" s="19">
        <f t="shared" si="262"/>
        <v>18.180880367422986</v>
      </c>
      <c r="K1914">
        <f t="shared" si="265"/>
        <v>18.180880367422986</v>
      </c>
      <c r="L1914" s="5">
        <f t="shared" si="269"/>
        <v>0</v>
      </c>
      <c r="O1914" s="12"/>
    </row>
    <row r="1915" spans="2:15" x14ac:dyDescent="0.2">
      <c r="B1915">
        <f t="shared" si="270"/>
        <v>0.46646168831154855</v>
      </c>
      <c r="C1915" s="18">
        <f t="shared" si="266"/>
        <v>0.64707587940264166</v>
      </c>
      <c r="D1915" s="2">
        <f t="shared" si="263"/>
        <v>0.30183610717183623</v>
      </c>
      <c r="E1915" s="18">
        <f t="shared" si="264"/>
        <v>25.808401305975821</v>
      </c>
      <c r="F1915" s="20">
        <f t="shared" si="267"/>
        <v>12.90420065298791</v>
      </c>
      <c r="G1915" s="20">
        <f t="shared" si="267"/>
        <v>12.898074819585103</v>
      </c>
      <c r="H1915" s="20">
        <f t="shared" si="267"/>
        <v>12.762651867194323</v>
      </c>
      <c r="I1915" s="10">
        <f t="shared" si="268"/>
        <v>38.564927339767337</v>
      </c>
      <c r="J1915" s="19">
        <f t="shared" si="262"/>
        <v>17.98906111652007</v>
      </c>
      <c r="K1915">
        <f t="shared" si="265"/>
        <v>17.98906111652007</v>
      </c>
      <c r="L1915" s="5">
        <f t="shared" si="269"/>
        <v>0</v>
      </c>
      <c r="O1915" s="12"/>
    </row>
    <row r="1916" spans="2:15" x14ac:dyDescent="0.2">
      <c r="B1916">
        <f t="shared" si="270"/>
        <v>0.46146168831154855</v>
      </c>
      <c r="C1916" s="18">
        <f t="shared" si="266"/>
        <v>0.64708968563396219</v>
      </c>
      <c r="D1916" s="2">
        <f t="shared" si="263"/>
        <v>0.29860709882163738</v>
      </c>
      <c r="E1916" s="18">
        <f t="shared" si="264"/>
        <v>25.809753555228639</v>
      </c>
      <c r="F1916" s="20">
        <f t="shared" si="267"/>
        <v>12.904876777614319</v>
      </c>
      <c r="G1916" s="20">
        <f t="shared" si="267"/>
        <v>12.898754611009156</v>
      </c>
      <c r="H1916" s="20">
        <f t="shared" si="267"/>
        <v>12.763427848792965</v>
      </c>
      <c r="I1916" s="10">
        <f t="shared" si="268"/>
        <v>38.567059237416444</v>
      </c>
      <c r="J1916" s="19">
        <f t="shared" si="262"/>
        <v>17.797220268909697</v>
      </c>
      <c r="K1916">
        <f t="shared" si="265"/>
        <v>17.797220268909697</v>
      </c>
      <c r="L1916" s="5">
        <f t="shared" si="269"/>
        <v>0</v>
      </c>
      <c r="O1916" s="12"/>
    </row>
    <row r="1917" spans="2:15" x14ac:dyDescent="0.2">
      <c r="B1917">
        <f t="shared" si="270"/>
        <v>0.45646168831154854</v>
      </c>
      <c r="C1917" s="18">
        <f t="shared" si="266"/>
        <v>0.64710348453794186</v>
      </c>
      <c r="D1917" s="2">
        <f t="shared" si="263"/>
        <v>0.29537794906447501</v>
      </c>
      <c r="E1917" s="18">
        <f t="shared" si="264"/>
        <v>25.811105511387829</v>
      </c>
      <c r="F1917" s="20">
        <f t="shared" si="267"/>
        <v>12.905552755693913</v>
      </c>
      <c r="G1917" s="20">
        <f t="shared" si="267"/>
        <v>12.899434251479049</v>
      </c>
      <c r="H1917" s="20">
        <f t="shared" si="267"/>
        <v>12.764203539603431</v>
      </c>
      <c r="I1917" s="10">
        <f t="shared" si="268"/>
        <v>38.56919054677639</v>
      </c>
      <c r="J1917" s="19">
        <f t="shared" si="262"/>
        <v>17.60535783379137</v>
      </c>
      <c r="K1917">
        <f t="shared" si="265"/>
        <v>17.60535783379137</v>
      </c>
      <c r="L1917" s="5">
        <f t="shared" si="269"/>
        <v>0</v>
      </c>
      <c r="O1917" s="12"/>
    </row>
    <row r="1918" spans="2:15" x14ac:dyDescent="0.2">
      <c r="B1918">
        <f t="shared" si="270"/>
        <v>0.45146168831154854</v>
      </c>
      <c r="C1918" s="18">
        <f t="shared" si="266"/>
        <v>0.64711727612235403</v>
      </c>
      <c r="D1918" s="2">
        <f t="shared" si="263"/>
        <v>0.29214865801376849</v>
      </c>
      <c r="E1918" s="18">
        <f t="shared" si="264"/>
        <v>25.812457174764312</v>
      </c>
      <c r="F1918" s="20">
        <f t="shared" si="267"/>
        <v>12.906228587382158</v>
      </c>
      <c r="G1918" s="20">
        <f t="shared" si="267"/>
        <v>12.900113741158231</v>
      </c>
      <c r="H1918" s="20">
        <f t="shared" si="267"/>
        <v>12.764978940100812</v>
      </c>
      <c r="I1918" s="10">
        <f t="shared" si="268"/>
        <v>38.571321268641199</v>
      </c>
      <c r="J1918" s="19">
        <f t="shared" si="262"/>
        <v>17.413473820347896</v>
      </c>
      <c r="K1918">
        <f t="shared" si="265"/>
        <v>17.413473820347896</v>
      </c>
      <c r="L1918" s="5">
        <f t="shared" si="269"/>
        <v>0</v>
      </c>
      <c r="O1918" s="12"/>
    </row>
    <row r="1919" spans="2:15" x14ac:dyDescent="0.2">
      <c r="B1919">
        <f t="shared" si="270"/>
        <v>0.44646168831154853</v>
      </c>
      <c r="C1919" s="18">
        <f t="shared" si="266"/>
        <v>0.64713106039495993</v>
      </c>
      <c r="D1919" s="2">
        <f t="shared" si="263"/>
        <v>0.28891922578277651</v>
      </c>
      <c r="E1919" s="18">
        <f t="shared" si="264"/>
        <v>25.81380854566855</v>
      </c>
      <c r="F1919" s="20">
        <f t="shared" si="267"/>
        <v>12.906904272834275</v>
      </c>
      <c r="G1919" s="20">
        <f t="shared" si="267"/>
        <v>12.900793080209882</v>
      </c>
      <c r="H1919" s="20">
        <f t="shared" si="267"/>
        <v>12.765754050758991</v>
      </c>
      <c r="I1919" s="10">
        <f t="shared" si="268"/>
        <v>38.573451403803148</v>
      </c>
      <c r="J1919" s="19">
        <f t="shared" si="262"/>
        <v>17.221568237745426</v>
      </c>
      <c r="K1919">
        <f t="shared" si="265"/>
        <v>17.221568237745426</v>
      </c>
      <c r="L1919" s="5">
        <f t="shared" si="269"/>
        <v>0</v>
      </c>
      <c r="O1919" s="12"/>
    </row>
    <row r="1920" spans="2:15" x14ac:dyDescent="0.2">
      <c r="B1920">
        <f t="shared" si="270"/>
        <v>0.44146168831154853</v>
      </c>
      <c r="C1920" s="18">
        <f t="shared" si="266"/>
        <v>0.64714483736350836</v>
      </c>
      <c r="D1920" s="2">
        <f t="shared" si="263"/>
        <v>0.28568965248459688</v>
      </c>
      <c r="E1920" s="18">
        <f t="shared" si="264"/>
        <v>25.815159624410487</v>
      </c>
      <c r="F1920" s="20">
        <f t="shared" si="267"/>
        <v>12.907579812205245</v>
      </c>
      <c r="G1920" s="20">
        <f t="shared" si="267"/>
        <v>12.901472268796919</v>
      </c>
      <c r="H1920" s="20">
        <f t="shared" si="267"/>
        <v>12.766528872050641</v>
      </c>
      <c r="I1920" s="10">
        <f t="shared" si="268"/>
        <v>38.575580953052807</v>
      </c>
      <c r="J1920" s="19">
        <f t="shared" si="262"/>
        <v>17.029641095133506</v>
      </c>
      <c r="K1920">
        <f t="shared" si="265"/>
        <v>17.029641095133506</v>
      </c>
      <c r="L1920" s="5">
        <f t="shared" si="269"/>
        <v>0</v>
      </c>
      <c r="O1920" s="12"/>
    </row>
    <row r="1921" spans="2:15" x14ac:dyDescent="0.2">
      <c r="B1921">
        <f t="shared" si="270"/>
        <v>0.43646168831154852</v>
      </c>
      <c r="C1921" s="18">
        <f t="shared" si="266"/>
        <v>0.6471586070357358</v>
      </c>
      <c r="D1921" s="2">
        <f t="shared" si="263"/>
        <v>0.28245993823216725</v>
      </c>
      <c r="E1921" s="18">
        <f t="shared" si="264"/>
        <v>25.816510411299586</v>
      </c>
      <c r="F1921" s="20">
        <f t="shared" si="267"/>
        <v>12.908255205649793</v>
      </c>
      <c r="G1921" s="20">
        <f t="shared" si="267"/>
        <v>12.90215130708199</v>
      </c>
      <c r="H1921" s="20">
        <f t="shared" si="267"/>
        <v>12.767303404447228</v>
      </c>
      <c r="I1921" s="10">
        <f t="shared" si="268"/>
        <v>38.577709917179007</v>
      </c>
      <c r="J1921" s="19">
        <f t="shared" si="262"/>
        <v>16.837692401645118</v>
      </c>
      <c r="K1921">
        <f t="shared" si="265"/>
        <v>16.837692401645118</v>
      </c>
      <c r="L1921" s="5">
        <f t="shared" si="269"/>
        <v>0</v>
      </c>
      <c r="O1921" s="12"/>
    </row>
    <row r="1922" spans="2:15" x14ac:dyDescent="0.2">
      <c r="B1922">
        <f t="shared" si="270"/>
        <v>0.43146168831154852</v>
      </c>
      <c r="C1922" s="18">
        <f t="shared" si="266"/>
        <v>0.6471723694193664</v>
      </c>
      <c r="D1922" s="2">
        <f t="shared" si="263"/>
        <v>0.27923008313826497</v>
      </c>
      <c r="E1922" s="18">
        <f t="shared" si="264"/>
        <v>25.81786090664481</v>
      </c>
      <c r="F1922" s="20">
        <f t="shared" si="267"/>
        <v>12.908930453322405</v>
      </c>
      <c r="G1922" s="20">
        <f t="shared" si="267"/>
        <v>12.902830195227482</v>
      </c>
      <c r="H1922" s="20">
        <f t="shared" si="267"/>
        <v>12.768077648419032</v>
      </c>
      <c r="I1922" s="10">
        <f t="shared" si="268"/>
        <v>38.579838296968916</v>
      </c>
      <c r="J1922" s="19">
        <f t="shared" si="262"/>
        <v>16.645722166396745</v>
      </c>
      <c r="K1922">
        <f t="shared" si="265"/>
        <v>16.645722166396745</v>
      </c>
      <c r="L1922" s="5">
        <f t="shared" si="269"/>
        <v>0</v>
      </c>
      <c r="O1922" s="12"/>
    </row>
    <row r="1923" spans="2:15" x14ac:dyDescent="0.2">
      <c r="B1923">
        <f t="shared" si="270"/>
        <v>0.42646168831154851</v>
      </c>
      <c r="C1923" s="18">
        <f t="shared" si="266"/>
        <v>0.64718612452211233</v>
      </c>
      <c r="D1923" s="2">
        <f t="shared" si="263"/>
        <v>0.27600008731550807</v>
      </c>
      <c r="E1923" s="18">
        <f t="shared" si="264"/>
        <v>25.819211110754647</v>
      </c>
      <c r="F1923" s="20">
        <f t="shared" si="267"/>
        <v>12.909605555377324</v>
      </c>
      <c r="G1923" s="20">
        <f t="shared" si="267"/>
        <v>12.903508933395514</v>
      </c>
      <c r="H1923" s="20">
        <f t="shared" si="267"/>
        <v>12.76885160443512</v>
      </c>
      <c r="I1923" s="10">
        <f t="shared" si="268"/>
        <v>38.58196609320796</v>
      </c>
      <c r="J1923" s="19">
        <f t="shared" si="262"/>
        <v>16.453730398488386</v>
      </c>
      <c r="K1923">
        <f t="shared" si="265"/>
        <v>16.453730398488386</v>
      </c>
      <c r="L1923" s="5">
        <f t="shared" si="269"/>
        <v>0</v>
      </c>
      <c r="O1923" s="12"/>
    </row>
    <row r="1924" spans="2:15" x14ac:dyDescent="0.2">
      <c r="B1924">
        <f t="shared" si="270"/>
        <v>0.42146168831154851</v>
      </c>
      <c r="C1924" s="18">
        <f t="shared" si="266"/>
        <v>0.64719987235167298</v>
      </c>
      <c r="D1924" s="2">
        <f t="shared" si="263"/>
        <v>0.27276995087635481</v>
      </c>
      <c r="E1924" s="18">
        <f t="shared" si="264"/>
        <v>25.820561023937071</v>
      </c>
      <c r="F1924" s="20">
        <f t="shared" si="267"/>
        <v>12.910280511968537</v>
      </c>
      <c r="G1924" s="20">
        <f t="shared" si="267"/>
        <v>12.904187521747943</v>
      </c>
      <c r="H1924" s="20">
        <f t="shared" si="267"/>
        <v>12.769625272963388</v>
      </c>
      <c r="I1924" s="10">
        <f t="shared" si="268"/>
        <v>38.584093306679868</v>
      </c>
      <c r="J1924" s="19">
        <f t="shared" si="262"/>
        <v>16.261717107003616</v>
      </c>
      <c r="K1924">
        <f t="shared" si="265"/>
        <v>16.261717107003616</v>
      </c>
      <c r="L1924" s="5">
        <f t="shared" si="269"/>
        <v>0</v>
      </c>
      <c r="O1924" s="12"/>
    </row>
    <row r="1925" spans="2:15" x14ac:dyDescent="0.2">
      <c r="B1925">
        <f t="shared" si="270"/>
        <v>0.41646168831154851</v>
      </c>
      <c r="C1925" s="18">
        <f t="shared" si="266"/>
        <v>0.64721361291573609</v>
      </c>
      <c r="D1925" s="2">
        <f t="shared" si="263"/>
        <v>0.26953967393310446</v>
      </c>
      <c r="E1925" s="18">
        <f t="shared" si="264"/>
        <v>25.821910646499596</v>
      </c>
      <c r="F1925" s="20">
        <f t="shared" si="267"/>
        <v>12.9109553232498</v>
      </c>
      <c r="G1925" s="20">
        <f t="shared" si="267"/>
        <v>12.904865960446362</v>
      </c>
      <c r="H1925" s="20">
        <f t="shared" si="267"/>
        <v>12.770398654470529</v>
      </c>
      <c r="I1925" s="10">
        <f t="shared" si="268"/>
        <v>38.586219938166693</v>
      </c>
      <c r="J1925" s="19">
        <f t="shared" si="262"/>
        <v>16.069682301009635</v>
      </c>
      <c r="K1925">
        <f t="shared" si="265"/>
        <v>16.069682301009635</v>
      </c>
      <c r="L1925" s="5">
        <f t="shared" si="269"/>
        <v>0</v>
      </c>
      <c r="O1925" s="12"/>
    </row>
    <row r="1926" spans="2:15" x14ac:dyDescent="0.2">
      <c r="B1926">
        <f t="shared" si="270"/>
        <v>0.4114616883115485</v>
      </c>
      <c r="C1926" s="18">
        <f t="shared" si="266"/>
        <v>0.64722734622197708</v>
      </c>
      <c r="D1926" s="2">
        <f t="shared" si="263"/>
        <v>0.26630925659789784</v>
      </c>
      <c r="E1926" s="18">
        <f t="shared" si="264"/>
        <v>25.823259978749235</v>
      </c>
      <c r="F1926" s="20">
        <f t="shared" si="267"/>
        <v>12.911629989374617</v>
      </c>
      <c r="G1926" s="20">
        <f t="shared" si="267"/>
        <v>12.905544249652106</v>
      </c>
      <c r="H1926" s="20">
        <f t="shared" si="267"/>
        <v>12.771171749422065</v>
      </c>
      <c r="I1926" s="10">
        <f t="shared" si="268"/>
        <v>38.588345988448786</v>
      </c>
      <c r="J1926" s="19">
        <f t="shared" si="262"/>
        <v>15.877625989557307</v>
      </c>
      <c r="K1926">
        <f t="shared" si="265"/>
        <v>15.877625989557307</v>
      </c>
      <c r="L1926" s="5">
        <f t="shared" si="269"/>
        <v>0</v>
      </c>
      <c r="O1926" s="12"/>
    </row>
    <row r="1927" spans="2:15" x14ac:dyDescent="0.2">
      <c r="B1927">
        <f t="shared" si="270"/>
        <v>0.4064616883115485</v>
      </c>
      <c r="C1927" s="18">
        <f t="shared" si="266"/>
        <v>0.64724107227805883</v>
      </c>
      <c r="D1927" s="2">
        <f t="shared" si="263"/>
        <v>0.2630786989827168</v>
      </c>
      <c r="E1927" s="18">
        <f t="shared" si="264"/>
        <v>25.824609020992504</v>
      </c>
      <c r="F1927" s="20">
        <f t="shared" si="267"/>
        <v>12.912304510496252</v>
      </c>
      <c r="G1927" s="20">
        <f t="shared" si="267"/>
        <v>12.90622238952624</v>
      </c>
      <c r="H1927" s="20">
        <f t="shared" si="267"/>
        <v>12.77194455828233</v>
      </c>
      <c r="I1927" s="10">
        <f t="shared" si="268"/>
        <v>38.590471458304819</v>
      </c>
      <c r="J1927" s="19">
        <f t="shared" si="262"/>
        <v>15.685548181681202</v>
      </c>
      <c r="K1927">
        <f t="shared" si="265"/>
        <v>15.685548181681202</v>
      </c>
      <c r="L1927" s="5">
        <f t="shared" si="269"/>
        <v>0</v>
      </c>
      <c r="O1927" s="12"/>
    </row>
    <row r="1928" spans="2:15" x14ac:dyDescent="0.2">
      <c r="B1928">
        <f t="shared" si="270"/>
        <v>0.40146168831154849</v>
      </c>
      <c r="C1928" s="18">
        <f t="shared" si="266"/>
        <v>0.64725479109163264</v>
      </c>
      <c r="D1928" s="2">
        <f t="shared" si="263"/>
        <v>0.25984800119938545</v>
      </c>
      <c r="E1928" s="18">
        <f t="shared" si="264"/>
        <v>25.82595777353546</v>
      </c>
      <c r="F1928" s="20">
        <f t="shared" si="267"/>
        <v>12.91297888676773</v>
      </c>
      <c r="G1928" s="20">
        <f t="shared" si="267"/>
        <v>12.906900380229576</v>
      </c>
      <c r="H1928" s="20">
        <f t="shared" si="267"/>
        <v>12.772717081514497</v>
      </c>
      <c r="I1928" s="10">
        <f t="shared" si="268"/>
        <v>38.592596348511805</v>
      </c>
      <c r="J1928" s="19">
        <f t="shared" si="262"/>
        <v>15.493448886399651</v>
      </c>
      <c r="K1928">
        <f t="shared" si="265"/>
        <v>15.493448886399651</v>
      </c>
      <c r="L1928" s="5">
        <f t="shared" si="269"/>
        <v>0</v>
      </c>
      <c r="O1928" s="12"/>
    </row>
    <row r="1929" spans="2:15" x14ac:dyDescent="0.2">
      <c r="B1929">
        <f t="shared" si="270"/>
        <v>0.39646168831154849</v>
      </c>
      <c r="C1929" s="18">
        <f t="shared" si="266"/>
        <v>0.64726850267033731</v>
      </c>
      <c r="D1929" s="2">
        <f t="shared" si="263"/>
        <v>0.25661716335956997</v>
      </c>
      <c r="E1929" s="18">
        <f t="shared" si="264"/>
        <v>25.827306236683643</v>
      </c>
      <c r="F1929" s="20">
        <f t="shared" si="267"/>
        <v>12.913653118341824</v>
      </c>
      <c r="G1929" s="20">
        <f t="shared" si="267"/>
        <v>12.907578221922657</v>
      </c>
      <c r="H1929" s="20">
        <f t="shared" si="267"/>
        <v>12.773489319580557</v>
      </c>
      <c r="I1929" s="10">
        <f t="shared" si="268"/>
        <v>38.594720659845038</v>
      </c>
      <c r="J1929" s="19">
        <f t="shared" si="262"/>
        <v>15.301328112714764</v>
      </c>
      <c r="K1929">
        <f t="shared" si="265"/>
        <v>15.301328112714764</v>
      </c>
      <c r="L1929" s="5">
        <f t="shared" si="269"/>
        <v>0</v>
      </c>
      <c r="O1929" s="12"/>
    </row>
    <row r="1930" spans="2:15" x14ac:dyDescent="0.2">
      <c r="B1930">
        <f t="shared" si="270"/>
        <v>0.39146168831154848</v>
      </c>
      <c r="C1930" s="18">
        <f t="shared" si="266"/>
        <v>0.64728220702179984</v>
      </c>
      <c r="D1930" s="2">
        <f t="shared" si="263"/>
        <v>0.25338618557477899</v>
      </c>
      <c r="E1930" s="18">
        <f t="shared" si="264"/>
        <v>25.828654410742146</v>
      </c>
      <c r="F1930" s="20">
        <f t="shared" si="267"/>
        <v>12.914327205371073</v>
      </c>
      <c r="G1930" s="20">
        <f t="shared" si="267"/>
        <v>12.908255914765775</v>
      </c>
      <c r="H1930" s="20">
        <f t="shared" si="267"/>
        <v>12.77426127294134</v>
      </c>
      <c r="I1930" s="10">
        <f t="shared" si="268"/>
        <v>38.596844393078186</v>
      </c>
      <c r="J1930" s="19">
        <f t="shared" si="262"/>
        <v>15.10918586961251</v>
      </c>
      <c r="K1930">
        <f t="shared" si="265"/>
        <v>15.10918586961251</v>
      </c>
      <c r="L1930" s="5">
        <f t="shared" si="269"/>
        <v>0</v>
      </c>
      <c r="O1930" s="12"/>
    </row>
    <row r="1931" spans="2:15" x14ac:dyDescent="0.2">
      <c r="B1931">
        <f t="shared" si="270"/>
        <v>0.38646168831154848</v>
      </c>
      <c r="C1931" s="18">
        <f t="shared" si="266"/>
        <v>0.6472959041536348</v>
      </c>
      <c r="D1931" s="2">
        <f t="shared" si="263"/>
        <v>0.250155067956364</v>
      </c>
      <c r="E1931" s="18">
        <f t="shared" si="264"/>
        <v>25.830002296015543</v>
      </c>
      <c r="F1931" s="20">
        <f t="shared" si="267"/>
        <v>12.915001148007773</v>
      </c>
      <c r="G1931" s="20">
        <f t="shared" si="267"/>
        <v>12.90893345891895</v>
      </c>
      <c r="H1931" s="20">
        <f t="shared" si="267"/>
        <v>12.775032942056514</v>
      </c>
      <c r="I1931" s="10">
        <f t="shared" si="268"/>
        <v>38.598967548983239</v>
      </c>
      <c r="J1931" s="19">
        <f t="shared" si="262"/>
        <v>14.917022166062734</v>
      </c>
      <c r="K1931">
        <f t="shared" si="265"/>
        <v>14.917022166062734</v>
      </c>
      <c r="L1931" s="5">
        <f t="shared" si="269"/>
        <v>0</v>
      </c>
      <c r="O1931" s="12"/>
    </row>
    <row r="1932" spans="2:15" x14ac:dyDescent="0.2">
      <c r="B1932">
        <f t="shared" si="270"/>
        <v>0.38146168831154847</v>
      </c>
      <c r="C1932" s="18">
        <f t="shared" si="266"/>
        <v>0.64730959407344524</v>
      </c>
      <c r="D1932" s="2">
        <f t="shared" si="263"/>
        <v>0.24692381061551955</v>
      </c>
      <c r="E1932" s="18">
        <f t="shared" si="264"/>
        <v>25.831349892807964</v>
      </c>
      <c r="F1932" s="20">
        <f t="shared" si="267"/>
        <v>12.915674946403982</v>
      </c>
      <c r="G1932" s="20">
        <f t="shared" si="267"/>
        <v>12.909610854541956</v>
      </c>
      <c r="H1932" s="20">
        <f t="shared" si="267"/>
        <v>12.77580432738459</v>
      </c>
      <c r="I1932" s="10">
        <f t="shared" si="268"/>
        <v>38.601090128330526</v>
      </c>
      <c r="J1932" s="19">
        <f t="shared" si="262"/>
        <v>14.724837011019209</v>
      </c>
      <c r="K1932">
        <f t="shared" si="265"/>
        <v>14.724837011019209</v>
      </c>
      <c r="L1932" s="5">
        <f t="shared" si="269"/>
        <v>0</v>
      </c>
      <c r="O1932" s="12"/>
    </row>
    <row r="1933" spans="2:15" x14ac:dyDescent="0.2">
      <c r="B1933">
        <f t="shared" si="270"/>
        <v>0.37646168831154847</v>
      </c>
      <c r="C1933" s="18">
        <f t="shared" si="266"/>
        <v>0.64732327678882173</v>
      </c>
      <c r="D1933" s="2">
        <f t="shared" si="263"/>
        <v>0.24369241366328362</v>
      </c>
      <c r="E1933" s="18">
        <f t="shared" si="264"/>
        <v>25.832697201423024</v>
      </c>
      <c r="F1933" s="20">
        <f t="shared" si="267"/>
        <v>12.91634860071151</v>
      </c>
      <c r="G1933" s="20">
        <f t="shared" si="267"/>
        <v>12.910288101794297</v>
      </c>
      <c r="H1933" s="20">
        <f t="shared" si="267"/>
        <v>12.776575429382918</v>
      </c>
      <c r="I1933" s="10">
        <f t="shared" si="268"/>
        <v>38.603212131888725</v>
      </c>
      <c r="J1933" s="19">
        <f t="shared" si="262"/>
        <v>14.53263041341968</v>
      </c>
      <c r="K1933">
        <f t="shared" si="265"/>
        <v>14.53263041341968</v>
      </c>
      <c r="L1933" s="5">
        <f t="shared" si="269"/>
        <v>0</v>
      </c>
      <c r="O1933" s="12"/>
    </row>
    <row r="1934" spans="2:15" x14ac:dyDescent="0.2">
      <c r="B1934">
        <f t="shared" si="270"/>
        <v>0.37146168831154847</v>
      </c>
      <c r="C1934" s="18">
        <f t="shared" si="266"/>
        <v>0.64733695230734323</v>
      </c>
      <c r="D1934" s="2">
        <f t="shared" si="263"/>
        <v>0.24046087721053805</v>
      </c>
      <c r="E1934" s="18">
        <f t="shared" si="264"/>
        <v>25.834044222163882</v>
      </c>
      <c r="F1934" s="20">
        <f t="shared" si="267"/>
        <v>12.917022111081941</v>
      </c>
      <c r="G1934" s="20">
        <f t="shared" si="267"/>
        <v>12.91096520083523</v>
      </c>
      <c r="H1934" s="20">
        <f t="shared" si="267"/>
        <v>12.77734624850771</v>
      </c>
      <c r="I1934" s="10">
        <f t="shared" si="268"/>
        <v>38.605333560424882</v>
      </c>
      <c r="J1934" s="19">
        <f t="shared" si="262"/>
        <v>14.340402382185909</v>
      </c>
      <c r="K1934">
        <f t="shared" si="265"/>
        <v>14.340402382185909</v>
      </c>
      <c r="L1934" s="5">
        <f t="shared" si="269"/>
        <v>0</v>
      </c>
      <c r="O1934" s="12"/>
    </row>
    <row r="1935" spans="2:15" x14ac:dyDescent="0.2">
      <c r="B1935">
        <f t="shared" si="270"/>
        <v>0.36646168831154846</v>
      </c>
      <c r="C1935" s="18">
        <f t="shared" si="266"/>
        <v>0.64735062063657645</v>
      </c>
      <c r="D1935" s="2">
        <f t="shared" si="263"/>
        <v>0.23722920136800854</v>
      </c>
      <c r="E1935" s="18">
        <f t="shared" si="264"/>
        <v>25.83539095533321</v>
      </c>
      <c r="F1935" s="20">
        <f t="shared" si="267"/>
        <v>12.917695477666605</v>
      </c>
      <c r="G1935" s="20">
        <f t="shared" si="267"/>
        <v>12.911642151823745</v>
      </c>
      <c r="H1935" s="20">
        <f t="shared" si="267"/>
        <v>12.778116785214022</v>
      </c>
      <c r="I1935" s="10">
        <f t="shared" si="268"/>
        <v>38.607454414704371</v>
      </c>
      <c r="J1935" s="19">
        <f t="shared" si="262"/>
        <v>14.148152926223709</v>
      </c>
      <c r="K1935">
        <f t="shared" si="265"/>
        <v>14.148152926223709</v>
      </c>
      <c r="L1935" s="5">
        <f t="shared" si="269"/>
        <v>0</v>
      </c>
      <c r="O1935" s="12"/>
    </row>
    <row r="1936" spans="2:15" x14ac:dyDescent="0.2">
      <c r="B1936">
        <f t="shared" si="270"/>
        <v>0.36146168831154846</v>
      </c>
      <c r="C1936" s="18">
        <f t="shared" si="266"/>
        <v>0.64736428178407635</v>
      </c>
      <c r="D1936" s="2">
        <f t="shared" si="263"/>
        <v>0.23399738624626523</v>
      </c>
      <c r="E1936" s="18">
        <f t="shared" si="264"/>
        <v>25.836737401233204</v>
      </c>
      <c r="F1936" s="20">
        <f t="shared" si="267"/>
        <v>12.918368700616604</v>
      </c>
      <c r="G1936" s="20">
        <f t="shared" si="267"/>
        <v>12.912318954918581</v>
      </c>
      <c r="H1936" s="20">
        <f t="shared" si="267"/>
        <v>12.778887039955777</v>
      </c>
      <c r="I1936" s="10">
        <f t="shared" si="268"/>
        <v>38.609574695490963</v>
      </c>
      <c r="J1936" s="19">
        <f t="shared" si="262"/>
        <v>13.955882054423002</v>
      </c>
      <c r="K1936">
        <f t="shared" si="265"/>
        <v>13.955882054423002</v>
      </c>
      <c r="L1936" s="5">
        <f t="shared" si="269"/>
        <v>0</v>
      </c>
      <c r="O1936" s="12"/>
    </row>
    <row r="1937" spans="2:15" x14ac:dyDescent="0.2">
      <c r="B1937">
        <f t="shared" si="270"/>
        <v>0.35646168831154845</v>
      </c>
      <c r="C1937" s="18">
        <f t="shared" si="266"/>
        <v>0.647377935757386</v>
      </c>
      <c r="D1937" s="2">
        <f t="shared" si="263"/>
        <v>0.23076543195572297</v>
      </c>
      <c r="E1937" s="18">
        <f t="shared" si="264"/>
        <v>25.838083560165593</v>
      </c>
      <c r="F1937" s="20">
        <f t="shared" si="267"/>
        <v>12.919041780082798</v>
      </c>
      <c r="G1937" s="20">
        <f t="shared" si="267"/>
        <v>12.91299561027822</v>
      </c>
      <c r="H1937" s="20">
        <f t="shared" si="267"/>
        <v>12.77965701318575</v>
      </c>
      <c r="I1937" s="10">
        <f t="shared" si="268"/>
        <v>38.611694403546764</v>
      </c>
      <c r="J1937" s="19">
        <f t="shared" si="262"/>
        <v>13.763589775657847</v>
      </c>
      <c r="K1937">
        <f t="shared" si="265"/>
        <v>13.763589775657847</v>
      </c>
      <c r="L1937" s="5">
        <f t="shared" si="269"/>
        <v>0</v>
      </c>
      <c r="O1937" s="12"/>
    </row>
    <row r="1938" spans="2:15" x14ac:dyDescent="0.2">
      <c r="B1938">
        <f t="shared" si="270"/>
        <v>0.35146168831154845</v>
      </c>
      <c r="C1938" s="18">
        <f t="shared" si="266"/>
        <v>0.64739158256403651</v>
      </c>
      <c r="D1938" s="2">
        <f t="shared" si="263"/>
        <v>0.22753333860664149</v>
      </c>
      <c r="E1938" s="18">
        <f t="shared" si="264"/>
        <v>25.839429432431615</v>
      </c>
      <c r="F1938" s="20">
        <f t="shared" si="267"/>
        <v>12.919714716215806</v>
      </c>
      <c r="G1938" s="20">
        <f t="shared" si="267"/>
        <v>12.913672118060878</v>
      </c>
      <c r="H1938" s="20">
        <f t="shared" si="267"/>
        <v>12.780426705355582</v>
      </c>
      <c r="I1938" s="10">
        <f t="shared" si="268"/>
        <v>38.613813539632268</v>
      </c>
      <c r="J1938" s="19">
        <f t="shared" si="262"/>
        <v>13.571276098786486</v>
      </c>
      <c r="K1938">
        <f t="shared" si="265"/>
        <v>13.571276098786486</v>
      </c>
      <c r="L1938" s="5">
        <f t="shared" si="269"/>
        <v>0</v>
      </c>
      <c r="O1938" s="12"/>
    </row>
    <row r="1939" spans="2:15" x14ac:dyDescent="0.2">
      <c r="B1939">
        <f t="shared" si="270"/>
        <v>0.34646168831154844</v>
      </c>
      <c r="C1939" s="18">
        <f t="shared" si="266"/>
        <v>0.64740522221154706</v>
      </c>
      <c r="D1939" s="2">
        <f t="shared" si="263"/>
        <v>0.22430110630912578</v>
      </c>
      <c r="E1939" s="18">
        <f t="shared" si="264"/>
        <v>25.840775018332035</v>
      </c>
      <c r="F1939" s="20">
        <f t="shared" si="267"/>
        <v>12.920387509166019</v>
      </c>
      <c r="G1939" s="20">
        <f t="shared" si="267"/>
        <v>12.914348478424536</v>
      </c>
      <c r="H1939" s="20">
        <f t="shared" si="267"/>
        <v>12.781196116915796</v>
      </c>
      <c r="I1939" s="10">
        <f t="shared" si="268"/>
        <v>38.615932104506349</v>
      </c>
      <c r="J1939" s="19">
        <f t="shared" ref="J1939:J2002" si="271">B1939*I1939</f>
        <v>13.378941032651396</v>
      </c>
      <c r="K1939">
        <f t="shared" si="265"/>
        <v>13.378941032651396</v>
      </c>
      <c r="L1939" s="5">
        <f t="shared" si="269"/>
        <v>0</v>
      </c>
      <c r="O1939" s="12"/>
    </row>
    <row r="1940" spans="2:15" x14ac:dyDescent="0.2">
      <c r="B1940">
        <f t="shared" si="270"/>
        <v>0.34146168831154844</v>
      </c>
      <c r="C1940" s="18">
        <f t="shared" si="266"/>
        <v>0.64741885470742522</v>
      </c>
      <c r="D1940" s="2">
        <f t="shared" ref="D1940:D2003" si="272">B1940*C1940</f>
        <v>0.2210687351731265</v>
      </c>
      <c r="E1940" s="18">
        <f t="shared" ref="E1940:E2008" si="273">$E$15*(C1940-(B1940*$C$12))</f>
        <v>25.842120318167158</v>
      </c>
      <c r="F1940" s="20">
        <f t="shared" si="267"/>
        <v>12.921060159083581</v>
      </c>
      <c r="G1940" s="20">
        <f t="shared" si="267"/>
        <v>12.9150246915269</v>
      </c>
      <c r="H1940" s="20">
        <f t="shared" si="267"/>
        <v>12.781965248315775</v>
      </c>
      <c r="I1940" s="10">
        <f t="shared" si="268"/>
        <v>38.618050098926261</v>
      </c>
      <c r="J1940" s="19">
        <f t="shared" si="271"/>
        <v>13.186584586079322</v>
      </c>
      <c r="K1940">
        <f t="shared" ref="K1940:K2003" si="274">IF(I1940&gt;$L$15,J1940,0)</f>
        <v>13.186584586079322</v>
      </c>
      <c r="L1940" s="5">
        <f t="shared" si="269"/>
        <v>0</v>
      </c>
      <c r="O1940" s="12"/>
    </row>
    <row r="1941" spans="2:15" x14ac:dyDescent="0.2">
      <c r="B1941">
        <f t="shared" si="270"/>
        <v>0.33646168831154843</v>
      </c>
      <c r="C1941" s="18">
        <f t="shared" ref="C1941:C2004" si="275">$C$10*LN((-B1941+$C$5)/$C$11)</f>
        <v>0.64743248005916665</v>
      </c>
      <c r="D1941" s="2">
        <f t="shared" si="272"/>
        <v>0.21783622530844013</v>
      </c>
      <c r="E1941" s="18">
        <f t="shared" si="273"/>
        <v>25.843465332236818</v>
      </c>
      <c r="F1941" s="20">
        <f t="shared" ref="F1941:H2004" si="276">IF($B1941&lt;F$17,(F$12*$C$10*LN((-$B1941+F$17)/$C$11))+(($E$14-F$12)*$C$10*LN((-$B1941+$C$5)/$C$11))-$C$12*$E$14*$B1941,-$C$13)</f>
        <v>12.921732666118409</v>
      </c>
      <c r="G1941" s="20">
        <f t="shared" si="276"/>
        <v>12.915700757525437</v>
      </c>
      <c r="H1941" s="20">
        <f t="shared" si="276"/>
        <v>12.782734100003788</v>
      </c>
      <c r="I1941" s="10">
        <f t="shared" ref="I1941:I2004" si="277">F1941+G1941+H1941</f>
        <v>38.620167523647631</v>
      </c>
      <c r="J1941" s="19">
        <f t="shared" si="271"/>
        <v>12.994206767881314</v>
      </c>
      <c r="K1941">
        <f t="shared" si="274"/>
        <v>12.994206767881314</v>
      </c>
      <c r="L1941" s="5">
        <f t="shared" ref="L1941:L2004" si="278">IF(I1941&lt;$L$15,J1941,0)</f>
        <v>0</v>
      </c>
      <c r="O1941" s="12"/>
    </row>
    <row r="1942" spans="2:15" x14ac:dyDescent="0.2">
      <c r="B1942">
        <f t="shared" si="270"/>
        <v>0.33146168831154843</v>
      </c>
      <c r="C1942" s="18">
        <f t="shared" si="275"/>
        <v>0.64744609827425526</v>
      </c>
      <c r="D1942" s="2">
        <f t="shared" si="272"/>
        <v>0.21460357682470935</v>
      </c>
      <c r="E1942" s="18">
        <f t="shared" si="273"/>
        <v>25.844810060840363</v>
      </c>
      <c r="F1942" s="20">
        <f t="shared" si="276"/>
        <v>12.92240503042018</v>
      </c>
      <c r="G1942" s="20">
        <f t="shared" si="276"/>
        <v>12.91637667657735</v>
      </c>
      <c r="H1942" s="20">
        <f t="shared" si="276"/>
        <v>12.783502672426978</v>
      </c>
      <c r="I1942" s="10">
        <f t="shared" si="277"/>
        <v>38.622284379424507</v>
      </c>
      <c r="J1942" s="19">
        <f t="shared" si="271"/>
        <v>12.801807586852792</v>
      </c>
      <c r="K1942">
        <f t="shared" si="274"/>
        <v>12.801807586852792</v>
      </c>
      <c r="L1942" s="5">
        <f t="shared" si="278"/>
        <v>0</v>
      </c>
      <c r="O1942" s="12"/>
    </row>
    <row r="1943" spans="2:15" x14ac:dyDescent="0.2">
      <c r="B1943">
        <f t="shared" si="270"/>
        <v>0.32646168831154843</v>
      </c>
      <c r="C1943" s="18">
        <f t="shared" si="275"/>
        <v>0.64745970936016295</v>
      </c>
      <c r="D1943" s="2">
        <f t="shared" si="272"/>
        <v>0.21137078983142324</v>
      </c>
      <c r="E1943" s="18">
        <f t="shared" si="273"/>
        <v>25.846154504276669</v>
      </c>
      <c r="F1943" s="20">
        <f t="shared" si="276"/>
        <v>12.923077252138336</v>
      </c>
      <c r="G1943" s="20">
        <f t="shared" si="276"/>
        <v>12.917052448839595</v>
      </c>
      <c r="H1943" s="20">
        <f t="shared" si="276"/>
        <v>12.784270966031382</v>
      </c>
      <c r="I1943" s="10">
        <f t="shared" si="277"/>
        <v>38.624400667009311</v>
      </c>
      <c r="J1943" s="19">
        <f t="shared" si="271"/>
        <v>12.609387051773558</v>
      </c>
      <c r="K1943">
        <f t="shared" si="274"/>
        <v>12.609387051773558</v>
      </c>
      <c r="L1943" s="5">
        <f t="shared" si="278"/>
        <v>0</v>
      </c>
      <c r="O1943" s="12"/>
    </row>
    <row r="1944" spans="2:15" x14ac:dyDescent="0.2">
      <c r="B1944">
        <f t="shared" si="270"/>
        <v>0.32146168831154842</v>
      </c>
      <c r="C1944" s="18">
        <f t="shared" si="275"/>
        <v>0.64747331332435043</v>
      </c>
      <c r="D1944" s="2">
        <f t="shared" si="272"/>
        <v>0.20813786443791787</v>
      </c>
      <c r="E1944" s="18">
        <f t="shared" si="273"/>
        <v>25.847498662844171</v>
      </c>
      <c r="F1944" s="20">
        <f t="shared" si="276"/>
        <v>12.923749331422085</v>
      </c>
      <c r="G1944" s="20">
        <f t="shared" si="276"/>
        <v>12.917728074468874</v>
      </c>
      <c r="H1944" s="20">
        <f t="shared" si="276"/>
        <v>12.78503898126192</v>
      </c>
      <c r="I1944" s="10">
        <f t="shared" si="277"/>
        <v>38.626516387152876</v>
      </c>
      <c r="J1944" s="19">
        <f t="shared" si="271"/>
        <v>12.416945171407855</v>
      </c>
      <c r="K1944">
        <f t="shared" si="274"/>
        <v>12.416945171407855</v>
      </c>
      <c r="L1944" s="5">
        <f t="shared" si="278"/>
        <v>0</v>
      </c>
      <c r="O1944" s="12"/>
    </row>
    <row r="1945" spans="2:15" x14ac:dyDescent="0.2">
      <c r="B1945">
        <f t="shared" si="270"/>
        <v>0.31646168831154842</v>
      </c>
      <c r="C1945" s="18">
        <f t="shared" si="275"/>
        <v>0.64748691017426618</v>
      </c>
      <c r="D1945" s="2">
        <f t="shared" si="272"/>
        <v>0.20490480075337617</v>
      </c>
      <c r="E1945" s="18">
        <f t="shared" si="273"/>
        <v>25.848842536840802</v>
      </c>
      <c r="F1945" s="20">
        <f t="shared" si="276"/>
        <v>12.924421268420399</v>
      </c>
      <c r="G1945" s="20">
        <f t="shared" si="276"/>
        <v>12.918403553621635</v>
      </c>
      <c r="H1945" s="20">
        <f t="shared" si="276"/>
        <v>12.785806718562402</v>
      </c>
      <c r="I1945" s="10">
        <f t="shared" si="277"/>
        <v>38.628631540604431</v>
      </c>
      <c r="J1945" s="19">
        <f t="shared" si="271"/>
        <v>12.224481954504407</v>
      </c>
      <c r="K1945">
        <f t="shared" si="274"/>
        <v>12.224481954504407</v>
      </c>
      <c r="L1945" s="5">
        <f t="shared" si="278"/>
        <v>0</v>
      </c>
      <c r="O1945" s="12"/>
    </row>
    <row r="1946" spans="2:15" x14ac:dyDescent="0.2">
      <c r="B1946">
        <f t="shared" si="270"/>
        <v>0.31146168831154841</v>
      </c>
      <c r="C1946" s="18">
        <f t="shared" si="275"/>
        <v>0.64750049991734726</v>
      </c>
      <c r="D1946" s="2">
        <f t="shared" si="272"/>
        <v>0.20167159888682859</v>
      </c>
      <c r="E1946" s="18">
        <f t="shared" si="273"/>
        <v>25.85018612656404</v>
      </c>
      <c r="F1946" s="20">
        <f t="shared" si="276"/>
        <v>12.92509306328202</v>
      </c>
      <c r="G1946" s="20">
        <f t="shared" si="276"/>
        <v>12.919078886454075</v>
      </c>
      <c r="H1946" s="20">
        <f t="shared" si="276"/>
        <v>12.78657417837554</v>
      </c>
      <c r="I1946" s="10">
        <f t="shared" si="277"/>
        <v>38.630746128111632</v>
      </c>
      <c r="J1946" s="19">
        <f t="shared" si="271"/>
        <v>12.03199740979646</v>
      </c>
      <c r="K1946">
        <f t="shared" si="274"/>
        <v>12.03199740979646</v>
      </c>
      <c r="L1946" s="5">
        <f t="shared" si="278"/>
        <v>0</v>
      </c>
      <c r="O1946" s="12"/>
    </row>
    <row r="1947" spans="2:15" x14ac:dyDescent="0.2">
      <c r="B1947">
        <f t="shared" si="270"/>
        <v>0.30646168831154841</v>
      </c>
      <c r="C1947" s="18">
        <f t="shared" si="275"/>
        <v>0.64751408256101906</v>
      </c>
      <c r="D1947" s="2">
        <f t="shared" si="272"/>
        <v>0.19843825894715325</v>
      </c>
      <c r="E1947" s="18">
        <f t="shared" si="273"/>
        <v>25.851529432310912</v>
      </c>
      <c r="F1947" s="20">
        <f t="shared" si="276"/>
        <v>12.925764716155458</v>
      </c>
      <c r="G1947" s="20">
        <f t="shared" si="276"/>
        <v>12.919754073122148</v>
      </c>
      <c r="H1947" s="20">
        <f t="shared" si="276"/>
        <v>12.787341361142945</v>
      </c>
      <c r="I1947" s="10">
        <f t="shared" si="277"/>
        <v>38.632860150420548</v>
      </c>
      <c r="J1947" s="19">
        <f t="shared" si="271"/>
        <v>11.83949154600182</v>
      </c>
      <c r="K1947">
        <f t="shared" si="274"/>
        <v>11.83949154600182</v>
      </c>
      <c r="L1947" s="5">
        <f t="shared" si="278"/>
        <v>0</v>
      </c>
      <c r="O1947" s="12"/>
    </row>
    <row r="1948" spans="2:15" x14ac:dyDescent="0.2">
      <c r="B1948">
        <f t="shared" si="270"/>
        <v>0.3014616883115484</v>
      </c>
      <c r="C1948" s="18">
        <f t="shared" si="275"/>
        <v>0.64752765811269519</v>
      </c>
      <c r="D1948" s="2">
        <f t="shared" si="272"/>
        <v>0.1952047810430762</v>
      </c>
      <c r="E1948" s="18">
        <f t="shared" si="273"/>
        <v>25.852872454377959</v>
      </c>
      <c r="F1948" s="20">
        <f t="shared" si="276"/>
        <v>12.926436227188979</v>
      </c>
      <c r="G1948" s="20">
        <f t="shared" si="276"/>
        <v>12.920429113781539</v>
      </c>
      <c r="H1948" s="20">
        <f t="shared" si="276"/>
        <v>12.788108267305127</v>
      </c>
      <c r="I1948" s="10">
        <f t="shared" si="277"/>
        <v>38.634973608275644</v>
      </c>
      <c r="J1948" s="19">
        <f t="shared" si="271"/>
        <v>11.646964371822891</v>
      </c>
      <c r="K1948">
        <f t="shared" si="274"/>
        <v>11.646964371822891</v>
      </c>
      <c r="L1948" s="5">
        <f t="shared" si="278"/>
        <v>0</v>
      </c>
      <c r="O1948" s="12"/>
    </row>
    <row r="1949" spans="2:15" x14ac:dyDescent="0.2">
      <c r="B1949">
        <f t="shared" si="270"/>
        <v>0.2964616883115484</v>
      </c>
      <c r="C1949" s="18">
        <f t="shared" si="275"/>
        <v>0.64754122657977786</v>
      </c>
      <c r="D1949" s="2">
        <f t="shared" si="272"/>
        <v>0.19197116528317185</v>
      </c>
      <c r="E1949" s="18">
        <f t="shared" si="273"/>
        <v>25.854215193061268</v>
      </c>
      <c r="F1949" s="20">
        <f t="shared" si="276"/>
        <v>12.927107596530634</v>
      </c>
      <c r="G1949" s="20">
        <f t="shared" si="276"/>
        <v>12.921104008587708</v>
      </c>
      <c r="H1949" s="20">
        <f t="shared" si="276"/>
        <v>12.788874897301513</v>
      </c>
      <c r="I1949" s="10">
        <f t="shared" si="277"/>
        <v>38.637086502419855</v>
      </c>
      <c r="J1949" s="19">
        <f t="shared" si="271"/>
        <v>11.454415895946729</v>
      </c>
      <c r="K1949">
        <f t="shared" si="274"/>
        <v>11.454415895946729</v>
      </c>
      <c r="L1949" s="5">
        <f t="shared" si="278"/>
        <v>0</v>
      </c>
      <c r="O1949" s="12"/>
    </row>
    <row r="1950" spans="2:15" x14ac:dyDescent="0.2">
      <c r="B1950">
        <f t="shared" si="270"/>
        <v>0.29146168831154839</v>
      </c>
      <c r="C1950" s="18">
        <f t="shared" si="275"/>
        <v>0.64755478796965771</v>
      </c>
      <c r="D1950" s="2">
        <f t="shared" si="272"/>
        <v>0.18873741177586317</v>
      </c>
      <c r="E1950" s="18">
        <f t="shared" si="273"/>
        <v>25.855557648656461</v>
      </c>
      <c r="F1950" s="20">
        <f t="shared" si="276"/>
        <v>12.927778824328229</v>
      </c>
      <c r="G1950" s="20">
        <f t="shared" si="276"/>
        <v>12.921778757695845</v>
      </c>
      <c r="H1950" s="20">
        <f t="shared" si="276"/>
        <v>12.789641251570432</v>
      </c>
      <c r="I1950" s="10">
        <f t="shared" si="277"/>
        <v>38.639198833594506</v>
      </c>
      <c r="J1950" s="19">
        <f t="shared" si="271"/>
        <v>11.261846127045066</v>
      </c>
      <c r="K1950">
        <f t="shared" si="274"/>
        <v>11.261846127045066</v>
      </c>
      <c r="L1950" s="5">
        <f t="shared" si="278"/>
        <v>0</v>
      </c>
      <c r="O1950" s="12"/>
    </row>
    <row r="1951" spans="2:15" x14ac:dyDescent="0.2">
      <c r="B1951">
        <f t="shared" si="270"/>
        <v>0.28646168831154839</v>
      </c>
      <c r="C1951" s="18">
        <f t="shared" si="275"/>
        <v>0.64756834228971349</v>
      </c>
      <c r="D1951" s="2">
        <f t="shared" si="272"/>
        <v>0.18550352062942199</v>
      </c>
      <c r="E1951" s="18">
        <f t="shared" si="273"/>
        <v>25.85689982145869</v>
      </c>
      <c r="F1951" s="20">
        <f t="shared" si="276"/>
        <v>12.928449910729347</v>
      </c>
      <c r="G1951" s="20">
        <f t="shared" si="276"/>
        <v>12.922453361260903</v>
      </c>
      <c r="H1951" s="20">
        <f t="shared" si="276"/>
        <v>12.790407330549137</v>
      </c>
      <c r="I1951" s="10">
        <f t="shared" si="277"/>
        <v>38.641310602539384</v>
      </c>
      <c r="J1951" s="19">
        <f t="shared" si="271"/>
        <v>11.069255073774368</v>
      </c>
      <c r="K1951">
        <f t="shared" si="274"/>
        <v>11.069255073774368</v>
      </c>
      <c r="L1951" s="5">
        <f t="shared" si="278"/>
        <v>0</v>
      </c>
      <c r="O1951" s="12"/>
    </row>
    <row r="1952" spans="2:15" x14ac:dyDescent="0.2">
      <c r="B1952">
        <f t="shared" si="270"/>
        <v>0.28146168831154839</v>
      </c>
      <c r="C1952" s="18">
        <f t="shared" si="275"/>
        <v>0.64758188954731277</v>
      </c>
      <c r="D1952" s="2">
        <f t="shared" si="272"/>
        <v>0.18226949195196931</v>
      </c>
      <c r="E1952" s="18">
        <f t="shared" si="273"/>
        <v>25.858241711762663</v>
      </c>
      <c r="F1952" s="20">
        <f t="shared" si="276"/>
        <v>12.929120855881333</v>
      </c>
      <c r="G1952" s="20">
        <f t="shared" si="276"/>
        <v>12.92312781943758</v>
      </c>
      <c r="H1952" s="20">
        <f t="shared" si="276"/>
        <v>12.791173134673787</v>
      </c>
      <c r="I1952" s="10">
        <f t="shared" si="277"/>
        <v>38.643421809992702</v>
      </c>
      <c r="J1952" s="19">
        <f t="shared" si="271"/>
        <v>10.876642744775857</v>
      </c>
      <c r="K1952">
        <f t="shared" si="274"/>
        <v>10.876642744775857</v>
      </c>
      <c r="L1952" s="5">
        <f t="shared" si="278"/>
        <v>0</v>
      </c>
      <c r="O1952" s="12"/>
    </row>
    <row r="1953" spans="2:15" x14ac:dyDescent="0.2">
      <c r="B1953">
        <f t="shared" si="270"/>
        <v>0.27646168831154838</v>
      </c>
      <c r="C1953" s="18">
        <f t="shared" si="275"/>
        <v>0.64759542974981144</v>
      </c>
      <c r="D1953" s="2">
        <f t="shared" si="272"/>
        <v>0.17903532585147561</v>
      </c>
      <c r="E1953" s="18">
        <f t="shared" si="273"/>
        <v>25.859583319862608</v>
      </c>
      <c r="F1953" s="20">
        <f t="shared" si="276"/>
        <v>12.929791659931306</v>
      </c>
      <c r="G1953" s="20">
        <f t="shared" si="276"/>
        <v>12.923802132380331</v>
      </c>
      <c r="H1953" s="20">
        <f t="shared" si="276"/>
        <v>12.791938664379478</v>
      </c>
      <c r="I1953" s="10">
        <f t="shared" si="277"/>
        <v>38.645532456691114</v>
      </c>
      <c r="J1953" s="19">
        <f t="shared" si="271"/>
        <v>10.684009148675566</v>
      </c>
      <c r="K1953">
        <f t="shared" si="274"/>
        <v>10.684009148675566</v>
      </c>
      <c r="L1953" s="5">
        <f t="shared" si="278"/>
        <v>0</v>
      </c>
      <c r="O1953" s="12"/>
    </row>
    <row r="1954" spans="2:15" x14ac:dyDescent="0.2">
      <c r="B1954">
        <f t="shared" si="270"/>
        <v>0.27146168831154838</v>
      </c>
      <c r="C1954" s="18">
        <f t="shared" si="275"/>
        <v>0.64760896290455405</v>
      </c>
      <c r="D1954" s="2">
        <f t="shared" si="272"/>
        <v>0.17580102243576115</v>
      </c>
      <c r="E1954" s="18">
        <f t="shared" si="273"/>
        <v>25.860924646052315</v>
      </c>
      <c r="F1954" s="20">
        <f t="shared" si="276"/>
        <v>12.930462323026157</v>
      </c>
      <c r="G1954" s="20">
        <f t="shared" si="276"/>
        <v>12.924476300243363</v>
      </c>
      <c r="H1954" s="20">
        <f t="shared" si="276"/>
        <v>12.79270392010022</v>
      </c>
      <c r="I1954" s="10">
        <f t="shared" si="277"/>
        <v>38.647642543369741</v>
      </c>
      <c r="J1954" s="19">
        <f t="shared" si="271"/>
        <v>10.491354294084374</v>
      </c>
      <c r="K1954">
        <f t="shared" si="274"/>
        <v>10.491354294084374</v>
      </c>
      <c r="L1954" s="5">
        <f t="shared" si="278"/>
        <v>0</v>
      </c>
      <c r="O1954" s="12"/>
    </row>
    <row r="1955" spans="2:15" x14ac:dyDescent="0.2">
      <c r="B1955">
        <f t="shared" si="270"/>
        <v>0.26646168831154837</v>
      </c>
      <c r="C1955" s="18">
        <f t="shared" si="275"/>
        <v>0.64762248901887354</v>
      </c>
      <c r="D1955" s="2">
        <f t="shared" si="272"/>
        <v>0.17256658181249623</v>
      </c>
      <c r="E1955" s="18">
        <f t="shared" si="273"/>
        <v>25.862265690625094</v>
      </c>
      <c r="F1955" s="20">
        <f t="shared" si="276"/>
        <v>12.931132845312547</v>
      </c>
      <c r="G1955" s="20">
        <f t="shared" si="276"/>
        <v>12.925150323180635</v>
      </c>
      <c r="H1955" s="20">
        <f t="shared" si="276"/>
        <v>12.793468902268961</v>
      </c>
      <c r="I1955" s="10">
        <f t="shared" si="277"/>
        <v>38.64975207076214</v>
      </c>
      <c r="J1955" s="19">
        <f t="shared" si="271"/>
        <v>10.298678189598043</v>
      </c>
      <c r="K1955">
        <f t="shared" si="274"/>
        <v>10.298678189598043</v>
      </c>
      <c r="L1955" s="5">
        <f t="shared" si="278"/>
        <v>0</v>
      </c>
      <c r="O1955" s="12"/>
    </row>
    <row r="1956" spans="2:15" x14ac:dyDescent="0.2">
      <c r="B1956">
        <f t="shared" si="270"/>
        <v>0.26146168831154837</v>
      </c>
      <c r="C1956" s="18">
        <f t="shared" si="275"/>
        <v>0.64763600810009125</v>
      </c>
      <c r="D1956" s="2">
        <f t="shared" si="272"/>
        <v>0.16933200408920146</v>
      </c>
      <c r="E1956" s="18">
        <f t="shared" si="273"/>
        <v>25.863606453873803</v>
      </c>
      <c r="F1956" s="20">
        <f t="shared" si="276"/>
        <v>12.931803226936903</v>
      </c>
      <c r="G1956" s="20">
        <f t="shared" si="276"/>
        <v>12.925824201345858</v>
      </c>
      <c r="H1956" s="20">
        <f t="shared" si="276"/>
        <v>12.794233611317576</v>
      </c>
      <c r="I1956" s="10">
        <f t="shared" si="277"/>
        <v>38.651861039600334</v>
      </c>
      <c r="J1956" s="19">
        <f t="shared" si="271"/>
        <v>10.105980843797262</v>
      </c>
      <c r="K1956">
        <f t="shared" si="274"/>
        <v>10.105980843797262</v>
      </c>
      <c r="L1956" s="5">
        <f t="shared" si="278"/>
        <v>0</v>
      </c>
      <c r="O1956" s="12"/>
    </row>
    <row r="1957" spans="2:15" x14ac:dyDescent="0.2">
      <c r="B1957">
        <f t="shared" si="270"/>
        <v>0.25646168831154836</v>
      </c>
      <c r="C1957" s="18">
        <f t="shared" si="275"/>
        <v>0.64764952015551747</v>
      </c>
      <c r="D1957" s="2">
        <f t="shared" si="272"/>
        <v>0.16609728937324819</v>
      </c>
      <c r="E1957" s="18">
        <f t="shared" si="273"/>
        <v>25.864946936090849</v>
      </c>
      <c r="F1957" s="20">
        <f t="shared" si="276"/>
        <v>12.932473468045428</v>
      </c>
      <c r="G1957" s="20">
        <f t="shared" si="276"/>
        <v>12.926497934892504</v>
      </c>
      <c r="H1957" s="20">
        <f t="shared" si="276"/>
        <v>12.794998047676886</v>
      </c>
      <c r="I1957" s="10">
        <f t="shared" si="277"/>
        <v>38.653969450614817</v>
      </c>
      <c r="J1957" s="19">
        <f t="shared" si="271"/>
        <v>9.9132622652476901</v>
      </c>
      <c r="K1957">
        <f t="shared" si="274"/>
        <v>9.9132622652476901</v>
      </c>
      <c r="L1957" s="5">
        <f t="shared" si="278"/>
        <v>0</v>
      </c>
      <c r="O1957" s="12"/>
    </row>
    <row r="1958" spans="2:15" x14ac:dyDescent="0.2">
      <c r="B1958">
        <f t="shared" ref="B1958:B2008" si="279">B1957-$C$16</f>
        <v>0.25146168831154836</v>
      </c>
      <c r="C1958" s="18">
        <f t="shared" si="275"/>
        <v>0.647663025192451</v>
      </c>
      <c r="D1958" s="2">
        <f t="shared" si="272"/>
        <v>0.1628624377718586</v>
      </c>
      <c r="E1958" s="18">
        <f t="shared" si="273"/>
        <v>25.866287137568193</v>
      </c>
      <c r="F1958" s="20">
        <f t="shared" si="276"/>
        <v>12.933143568784098</v>
      </c>
      <c r="G1958" s="20">
        <f t="shared" si="276"/>
        <v>12.927171523973795</v>
      </c>
      <c r="H1958" s="20">
        <f t="shared" si="276"/>
        <v>12.795762211776639</v>
      </c>
      <c r="I1958" s="10">
        <f t="shared" si="277"/>
        <v>38.656077304534534</v>
      </c>
      <c r="J1958" s="19">
        <f t="shared" si="271"/>
        <v>9.7205224624999822</v>
      </c>
      <c r="K1958">
        <f t="shared" si="274"/>
        <v>9.7205224624999822</v>
      </c>
      <c r="L1958" s="5">
        <f t="shared" si="278"/>
        <v>0</v>
      </c>
      <c r="O1958" s="12"/>
    </row>
    <row r="1959" spans="2:15" x14ac:dyDescent="0.2">
      <c r="B1959">
        <f t="shared" si="279"/>
        <v>0.24646168831154835</v>
      </c>
      <c r="C1959" s="18">
        <f t="shared" si="275"/>
        <v>0.64767652321817915</v>
      </c>
      <c r="D1959" s="2">
        <f t="shared" si="272"/>
        <v>0.15962744939210619</v>
      </c>
      <c r="E1959" s="18">
        <f t="shared" si="273"/>
        <v>25.867627058597318</v>
      </c>
      <c r="F1959" s="20">
        <f t="shared" si="276"/>
        <v>12.933813529298659</v>
      </c>
      <c r="G1959" s="20">
        <f t="shared" si="276"/>
        <v>12.927844968742708</v>
      </c>
      <c r="H1959" s="20">
        <f t="shared" si="276"/>
        <v>12.796526104045535</v>
      </c>
      <c r="I1959" s="10">
        <f t="shared" si="277"/>
        <v>38.658184602086898</v>
      </c>
      <c r="J1959" s="19">
        <f t="shared" si="271"/>
        <v>9.5277614440898386</v>
      </c>
      <c r="K1959">
        <f t="shared" si="274"/>
        <v>9.5277614440898386</v>
      </c>
      <c r="L1959" s="5">
        <f t="shared" si="278"/>
        <v>0</v>
      </c>
      <c r="O1959" s="12"/>
    </row>
    <row r="1960" spans="2:15" x14ac:dyDescent="0.2">
      <c r="B1960">
        <f t="shared" si="279"/>
        <v>0.24146168831154835</v>
      </c>
      <c r="C1960" s="18">
        <f t="shared" si="275"/>
        <v>0.64769001423997785</v>
      </c>
      <c r="D1960" s="2">
        <f t="shared" si="272"/>
        <v>0.15639232434091585</v>
      </c>
      <c r="E1960" s="18">
        <f t="shared" si="273"/>
        <v>25.868966699469269</v>
      </c>
      <c r="F1960" s="20">
        <f t="shared" si="276"/>
        <v>12.934483349734634</v>
      </c>
      <c r="G1960" s="20">
        <f t="shared" si="276"/>
        <v>12.928518269351978</v>
      </c>
      <c r="H1960" s="20">
        <f t="shared" si="276"/>
        <v>12.797289724911225</v>
      </c>
      <c r="I1960" s="10">
        <f t="shared" si="277"/>
        <v>38.660291343997834</v>
      </c>
      <c r="J1960" s="19">
        <f t="shared" si="271"/>
        <v>9.3349792185380558</v>
      </c>
      <c r="K1960">
        <f t="shared" si="274"/>
        <v>9.3349792185380558</v>
      </c>
      <c r="L1960" s="5">
        <f t="shared" si="278"/>
        <v>0</v>
      </c>
      <c r="O1960" s="12"/>
    </row>
    <row r="1961" spans="2:15" x14ac:dyDescent="0.2">
      <c r="B1961">
        <f t="shared" si="279"/>
        <v>0.23646168831154835</v>
      </c>
      <c r="C1961" s="18">
        <f t="shared" si="275"/>
        <v>0.64770349826511209</v>
      </c>
      <c r="D1961" s="2">
        <f t="shared" si="272"/>
        <v>0.15315706272506444</v>
      </c>
      <c r="E1961" s="18">
        <f t="shared" si="273"/>
        <v>25.870306060474636</v>
      </c>
      <c r="F1961" s="20">
        <f t="shared" si="276"/>
        <v>12.935153030237318</v>
      </c>
      <c r="G1961" s="20">
        <f t="shared" si="276"/>
        <v>12.929191425954098</v>
      </c>
      <c r="H1961" s="20">
        <f t="shared" si="276"/>
        <v>12.798053074800302</v>
      </c>
      <c r="I1961" s="10">
        <f t="shared" si="277"/>
        <v>38.662397530991718</v>
      </c>
      <c r="J1961" s="19">
        <f t="shared" si="271"/>
        <v>9.1421757943505408</v>
      </c>
      <c r="K1961">
        <f t="shared" si="274"/>
        <v>9.1421757943505408</v>
      </c>
      <c r="L1961" s="5">
        <f t="shared" si="278"/>
        <v>0</v>
      </c>
      <c r="O1961" s="12"/>
    </row>
    <row r="1962" spans="2:15" x14ac:dyDescent="0.2">
      <c r="B1962">
        <f t="shared" si="279"/>
        <v>0.23146168831154834</v>
      </c>
      <c r="C1962" s="18">
        <f t="shared" si="275"/>
        <v>0.64771697530083494</v>
      </c>
      <c r="D1962" s="2">
        <f t="shared" si="272"/>
        <v>0.1499216646511807</v>
      </c>
      <c r="E1962" s="18">
        <f t="shared" si="273"/>
        <v>25.871645141903553</v>
      </c>
      <c r="F1962" s="20">
        <f t="shared" si="276"/>
        <v>12.935822570951775</v>
      </c>
      <c r="G1962" s="20">
        <f t="shared" si="276"/>
        <v>12.929864438701314</v>
      </c>
      <c r="H1962" s="20">
        <f t="shared" si="276"/>
        <v>12.798816154138326</v>
      </c>
      <c r="I1962" s="10">
        <f t="shared" si="277"/>
        <v>38.664503163791409</v>
      </c>
      <c r="J1962" s="19">
        <f t="shared" si="271"/>
        <v>8.9493511800183612</v>
      </c>
      <c r="K1962">
        <f t="shared" si="274"/>
        <v>8.9493511800183612</v>
      </c>
      <c r="L1962" s="5">
        <f t="shared" si="278"/>
        <v>0</v>
      </c>
      <c r="O1962" s="12"/>
    </row>
    <row r="1963" spans="2:15" x14ac:dyDescent="0.2">
      <c r="B1963">
        <f t="shared" si="279"/>
        <v>0.22646168831154834</v>
      </c>
      <c r="C1963" s="18">
        <f t="shared" si="275"/>
        <v>0.64773044535438862</v>
      </c>
      <c r="D1963" s="2">
        <f t="shared" si="272"/>
        <v>0.14668613022574595</v>
      </c>
      <c r="E1963" s="18">
        <f t="shared" si="273"/>
        <v>25.872983944045696</v>
      </c>
      <c r="F1963" s="20">
        <f t="shared" si="276"/>
        <v>12.93649197202285</v>
      </c>
      <c r="G1963" s="20">
        <f t="shared" si="276"/>
        <v>12.930537307745633</v>
      </c>
      <c r="H1963" s="20">
        <f t="shared" si="276"/>
        <v>12.799578963349798</v>
      </c>
      <c r="I1963" s="10">
        <f t="shared" si="277"/>
        <v>38.666608243118276</v>
      </c>
      <c r="J1963" s="19">
        <f t="shared" si="271"/>
        <v>8.756505384017796</v>
      </c>
      <c r="K1963">
        <f t="shared" si="274"/>
        <v>8.756505384017796</v>
      </c>
      <c r="L1963" s="5">
        <f t="shared" si="278"/>
        <v>0</v>
      </c>
      <c r="O1963" s="12"/>
    </row>
    <row r="1964" spans="2:15" x14ac:dyDescent="0.2">
      <c r="B1964">
        <f t="shared" si="279"/>
        <v>0.22146168831154833</v>
      </c>
      <c r="C1964" s="18">
        <f t="shared" si="275"/>
        <v>0.64774390843300422</v>
      </c>
      <c r="D1964" s="2">
        <f t="shared" si="272"/>
        <v>0.14345045955509408</v>
      </c>
      <c r="E1964" s="18">
        <f t="shared" si="273"/>
        <v>25.874322467190321</v>
      </c>
      <c r="F1964" s="20">
        <f t="shared" si="276"/>
        <v>12.937161233595161</v>
      </c>
      <c r="G1964" s="20">
        <f t="shared" si="276"/>
        <v>12.93121003323882</v>
      </c>
      <c r="H1964" s="20">
        <f t="shared" si="276"/>
        <v>12.800341502858197</v>
      </c>
      <c r="I1964" s="10">
        <f t="shared" si="277"/>
        <v>38.668712769692178</v>
      </c>
      <c r="J1964" s="19">
        <f t="shared" si="271"/>
        <v>8.5636384148103577</v>
      </c>
      <c r="K1964">
        <f t="shared" si="274"/>
        <v>8.5636384148103577</v>
      </c>
      <c r="L1964" s="5">
        <f t="shared" si="278"/>
        <v>0</v>
      </c>
      <c r="O1964" s="12"/>
    </row>
    <row r="1965" spans="2:15" x14ac:dyDescent="0.2">
      <c r="B1965">
        <f t="shared" si="279"/>
        <v>0.21646168831154833</v>
      </c>
      <c r="C1965" s="18">
        <f t="shared" si="275"/>
        <v>0.64775736454390109</v>
      </c>
      <c r="D1965" s="2">
        <f t="shared" si="272"/>
        <v>0.14021465274541189</v>
      </c>
      <c r="E1965" s="18">
        <f t="shared" si="273"/>
        <v>25.875660711626196</v>
      </c>
      <c r="F1965" s="20">
        <f t="shared" si="276"/>
        <v>12.937830355813098</v>
      </c>
      <c r="G1965" s="20">
        <f t="shared" si="276"/>
        <v>12.931882615332393</v>
      </c>
      <c r="H1965" s="20">
        <f t="shared" si="276"/>
        <v>12.801103773085956</v>
      </c>
      <c r="I1965" s="10">
        <f t="shared" si="277"/>
        <v>38.670816744231445</v>
      </c>
      <c r="J1965" s="19">
        <f t="shared" si="271"/>
        <v>8.3707502808428309</v>
      </c>
      <c r="K1965">
        <f t="shared" si="274"/>
        <v>8.3707502808428309</v>
      </c>
      <c r="L1965" s="5">
        <f t="shared" si="278"/>
        <v>0</v>
      </c>
      <c r="O1965" s="12"/>
    </row>
    <row r="1966" spans="2:15" x14ac:dyDescent="0.2">
      <c r="B1966">
        <f t="shared" si="279"/>
        <v>0.21146168831154832</v>
      </c>
      <c r="C1966" s="18">
        <f t="shared" si="275"/>
        <v>0.64777081369428802</v>
      </c>
      <c r="D1966" s="2">
        <f t="shared" si="272"/>
        <v>0.13697870990273958</v>
      </c>
      <c r="E1966" s="18">
        <f t="shared" si="273"/>
        <v>25.876998677641673</v>
      </c>
      <c r="F1966" s="20">
        <f t="shared" si="276"/>
        <v>12.938499338820836</v>
      </c>
      <c r="G1966" s="20">
        <f t="shared" si="276"/>
        <v>12.932555054177641</v>
      </c>
      <c r="H1966" s="20">
        <f t="shared" si="276"/>
        <v>12.801865774454484</v>
      </c>
      <c r="I1966" s="10">
        <f t="shared" si="277"/>
        <v>38.672920167452958</v>
      </c>
      <c r="J1966" s="19">
        <f t="shared" si="271"/>
        <v>8.1778409905473293</v>
      </c>
      <c r="K1966">
        <f t="shared" si="274"/>
        <v>8.1778409905473293</v>
      </c>
      <c r="L1966" s="5">
        <f t="shared" si="278"/>
        <v>0</v>
      </c>
      <c r="O1966" s="12"/>
    </row>
    <row r="1967" spans="2:15" x14ac:dyDescent="0.2">
      <c r="B1967">
        <f t="shared" si="279"/>
        <v>0.20646168831154832</v>
      </c>
      <c r="C1967" s="18">
        <f t="shared" si="275"/>
        <v>0.6477842558913619</v>
      </c>
      <c r="D1967" s="2">
        <f t="shared" si="272"/>
        <v>0.13374263113297061</v>
      </c>
      <c r="E1967" s="18">
        <f t="shared" si="273"/>
        <v>25.878336365524632</v>
      </c>
      <c r="F1967" s="20">
        <f t="shared" si="276"/>
        <v>12.939168182762314</v>
      </c>
      <c r="G1967" s="20">
        <f t="shared" si="276"/>
        <v>12.933227349925598</v>
      </c>
      <c r="H1967" s="20">
        <f t="shared" si="276"/>
        <v>12.802627507384155</v>
      </c>
      <c r="I1967" s="10">
        <f t="shared" si="277"/>
        <v>38.675023040072062</v>
      </c>
      <c r="J1967" s="19">
        <f t="shared" si="271"/>
        <v>7.984910552341308</v>
      </c>
      <c r="K1967">
        <f t="shared" si="274"/>
        <v>7.984910552341308</v>
      </c>
      <c r="L1967" s="5">
        <f t="shared" si="278"/>
        <v>0</v>
      </c>
      <c r="O1967" s="12"/>
    </row>
    <row r="1968" spans="2:15" x14ac:dyDescent="0.2">
      <c r="B1968">
        <f t="shared" si="279"/>
        <v>0.20146168831154831</v>
      </c>
      <c r="C1968" s="18">
        <f t="shared" si="275"/>
        <v>0.64779769114230912</v>
      </c>
      <c r="D1968" s="2">
        <f t="shared" si="272"/>
        <v>0.13050641654185252</v>
      </c>
      <c r="E1968" s="18">
        <f t="shared" si="273"/>
        <v>25.879673775562516</v>
      </c>
      <c r="F1968" s="20">
        <f t="shared" si="276"/>
        <v>12.93983688778126</v>
      </c>
      <c r="G1968" s="20">
        <f t="shared" si="276"/>
        <v>12.933899502727069</v>
      </c>
      <c r="H1968" s="20">
        <f t="shared" si="276"/>
        <v>12.803388972294327</v>
      </c>
      <c r="I1968" s="10">
        <f t="shared" si="277"/>
        <v>38.677125362802656</v>
      </c>
      <c r="J1968" s="19">
        <f t="shared" si="271"/>
        <v>7.7919589746276285</v>
      </c>
      <c r="K1968">
        <f t="shared" si="274"/>
        <v>7.7919589746276285</v>
      </c>
      <c r="L1968" s="5">
        <f t="shared" si="278"/>
        <v>0</v>
      </c>
      <c r="O1968" s="12"/>
    </row>
    <row r="1969" spans="2:15" x14ac:dyDescent="0.2">
      <c r="B1969">
        <f t="shared" si="279"/>
        <v>0.19646168831154831</v>
      </c>
      <c r="C1969" s="18">
        <f t="shared" si="275"/>
        <v>0.6478111194543047</v>
      </c>
      <c r="D1969" s="2">
        <f t="shared" si="272"/>
        <v>0.1272700662349868</v>
      </c>
      <c r="E1969" s="18">
        <f t="shared" si="273"/>
        <v>25.881010908042338</v>
      </c>
      <c r="F1969" s="20">
        <f t="shared" si="276"/>
        <v>12.940505454021171</v>
      </c>
      <c r="G1969" s="20">
        <f t="shared" si="276"/>
        <v>12.934571512732617</v>
      </c>
      <c r="H1969" s="20">
        <f t="shared" si="276"/>
        <v>12.80415016960333</v>
      </c>
      <c r="I1969" s="10">
        <f t="shared" si="277"/>
        <v>38.67922713635712</v>
      </c>
      <c r="J1969" s="19">
        <f t="shared" si="271"/>
        <v>7.5989862657945739</v>
      </c>
      <c r="K1969">
        <f t="shared" si="274"/>
        <v>7.5989862657945739</v>
      </c>
      <c r="L1969" s="5">
        <f t="shared" si="278"/>
        <v>0</v>
      </c>
      <c r="O1969" s="12"/>
    </row>
    <row r="1970" spans="2:15" x14ac:dyDescent="0.2">
      <c r="B1970">
        <f t="shared" si="279"/>
        <v>0.19146168831154831</v>
      </c>
      <c r="C1970" s="18">
        <f t="shared" si="275"/>
        <v>0.64782454083451224</v>
      </c>
      <c r="D1970" s="2">
        <f t="shared" si="272"/>
        <v>0.12403358031782928</v>
      </c>
      <c r="E1970" s="18">
        <f t="shared" si="273"/>
        <v>25.882347763250642</v>
      </c>
      <c r="F1970" s="20">
        <f t="shared" si="276"/>
        <v>12.941173881625321</v>
      </c>
      <c r="G1970" s="20">
        <f t="shared" si="276"/>
        <v>12.935243380092563</v>
      </c>
      <c r="H1970" s="20">
        <f t="shared" si="276"/>
        <v>12.804911099728477</v>
      </c>
      <c r="I1970" s="10">
        <f t="shared" si="277"/>
        <v>38.681328361446361</v>
      </c>
      <c r="J1970" s="19">
        <f t="shared" si="271"/>
        <v>7.4059924342158965</v>
      </c>
      <c r="K1970">
        <f t="shared" si="274"/>
        <v>7.4059924342158965</v>
      </c>
      <c r="L1970" s="5">
        <f t="shared" si="278"/>
        <v>0</v>
      </c>
      <c r="O1970" s="12"/>
    </row>
    <row r="1971" spans="2:15" x14ac:dyDescent="0.2">
      <c r="B1971">
        <f t="shared" si="279"/>
        <v>0.1864616883115483</v>
      </c>
      <c r="C1971" s="18">
        <f t="shared" si="275"/>
        <v>0.64783795529008481</v>
      </c>
      <c r="D1971" s="2">
        <f t="shared" si="272"/>
        <v>0.12079695889569056</v>
      </c>
      <c r="E1971" s="18">
        <f t="shared" si="273"/>
        <v>25.883684341473547</v>
      </c>
      <c r="F1971" s="20">
        <f t="shared" si="276"/>
        <v>12.941842170736772</v>
      </c>
      <c r="G1971" s="20">
        <f t="shared" si="276"/>
        <v>12.935915104956996</v>
      </c>
      <c r="H1971" s="20">
        <f t="shared" si="276"/>
        <v>12.805671763086067</v>
      </c>
      <c r="I1971" s="10">
        <f t="shared" si="277"/>
        <v>38.683429038779835</v>
      </c>
      <c r="J1971" s="19">
        <f t="shared" si="271"/>
        <v>7.2129774882508624</v>
      </c>
      <c r="K1971">
        <f t="shared" si="274"/>
        <v>7.2129774882508624</v>
      </c>
      <c r="L1971" s="5">
        <f t="shared" si="278"/>
        <v>0</v>
      </c>
      <c r="O1971" s="12"/>
    </row>
    <row r="1972" spans="2:15" x14ac:dyDescent="0.2">
      <c r="B1972">
        <f t="shared" si="279"/>
        <v>0.1814616883115483</v>
      </c>
      <c r="C1972" s="18">
        <f t="shared" si="275"/>
        <v>0.64785136282816391</v>
      </c>
      <c r="D1972" s="2">
        <f t="shared" si="272"/>
        <v>0.11756020207373606</v>
      </c>
      <c r="E1972" s="18">
        <f t="shared" si="273"/>
        <v>25.885020642996711</v>
      </c>
      <c r="F1972" s="20">
        <f t="shared" si="276"/>
        <v>12.942510321498354</v>
      </c>
      <c r="G1972" s="20">
        <f t="shared" si="276"/>
        <v>12.936586687475758</v>
      </c>
      <c r="H1972" s="20">
        <f t="shared" si="276"/>
        <v>12.806432160091394</v>
      </c>
      <c r="I1972" s="10">
        <f t="shared" si="277"/>
        <v>38.685529169065504</v>
      </c>
      <c r="J1972" s="19">
        <f t="shared" si="271"/>
        <v>7.0199414362442747</v>
      </c>
      <c r="K1972">
        <f t="shared" si="274"/>
        <v>7.0199414362442747</v>
      </c>
      <c r="L1972" s="5">
        <f t="shared" si="278"/>
        <v>0</v>
      </c>
      <c r="O1972" s="12"/>
    </row>
    <row r="1973" spans="2:15" x14ac:dyDescent="0.2">
      <c r="B1973">
        <f t="shared" si="279"/>
        <v>0.17646168831154829</v>
      </c>
      <c r="C1973" s="18">
        <f t="shared" si="275"/>
        <v>0.6478647634558804</v>
      </c>
      <c r="D1973" s="2">
        <f t="shared" si="272"/>
        <v>0.11432330995698653</v>
      </c>
      <c r="E1973" s="18">
        <f t="shared" si="273"/>
        <v>25.886356668105371</v>
      </c>
      <c r="F1973" s="20">
        <f t="shared" si="276"/>
        <v>12.943178334052682</v>
      </c>
      <c r="G1973" s="20">
        <f t="shared" si="276"/>
        <v>12.937258127798462</v>
      </c>
      <c r="H1973" s="20">
        <f t="shared" si="276"/>
        <v>12.807192291158733</v>
      </c>
      <c r="I1973" s="10">
        <f t="shared" si="277"/>
        <v>38.687628753009875</v>
      </c>
      <c r="J1973" s="19">
        <f t="shared" si="271"/>
        <v>6.8268842865265222</v>
      </c>
      <c r="K1973">
        <f t="shared" si="274"/>
        <v>6.8268842865265222</v>
      </c>
      <c r="L1973" s="5">
        <f t="shared" si="278"/>
        <v>0</v>
      </c>
      <c r="O1973" s="12"/>
    </row>
    <row r="1974" spans="2:15" x14ac:dyDescent="0.2">
      <c r="B1974">
        <f t="shared" si="279"/>
        <v>0.17146168831154829</v>
      </c>
      <c r="C1974" s="18">
        <f t="shared" si="275"/>
        <v>0.6478781571803538</v>
      </c>
      <c r="D1974" s="2">
        <f t="shared" si="272"/>
        <v>0.11108628265031811</v>
      </c>
      <c r="E1974" s="18">
        <f t="shared" si="273"/>
        <v>25.887692417084303</v>
      </c>
      <c r="F1974" s="20">
        <f t="shared" si="276"/>
        <v>12.943846208542153</v>
      </c>
      <c r="G1974" s="20">
        <f t="shared" si="276"/>
        <v>12.937929426074483</v>
      </c>
      <c r="H1974" s="20">
        <f t="shared" si="276"/>
        <v>12.807952156701365</v>
      </c>
      <c r="I1974" s="10">
        <f t="shared" si="277"/>
        <v>38.689727791318006</v>
      </c>
      <c r="J1974" s="19">
        <f t="shared" si="271"/>
        <v>6.6338060474136151</v>
      </c>
      <c r="K1974">
        <f t="shared" si="274"/>
        <v>6.6338060474136151</v>
      </c>
      <c r="L1974" s="5">
        <f t="shared" si="278"/>
        <v>0</v>
      </c>
      <c r="O1974" s="12"/>
    </row>
    <row r="1975" spans="2:15" x14ac:dyDescent="0.2">
      <c r="B1975">
        <f t="shared" si="279"/>
        <v>0.16646168831154828</v>
      </c>
      <c r="C1975" s="18">
        <f t="shared" si="275"/>
        <v>0.64789154400869275</v>
      </c>
      <c r="D1975" s="2">
        <f t="shared" si="272"/>
        <v>0.10784912025846279</v>
      </c>
      <c r="E1975" s="18">
        <f t="shared" si="273"/>
        <v>25.889027890217861</v>
      </c>
      <c r="F1975" s="20">
        <f t="shared" si="276"/>
        <v>12.94451394510893</v>
      </c>
      <c r="G1975" s="20">
        <f t="shared" si="276"/>
        <v>12.938600582452954</v>
      </c>
      <c r="H1975" s="20">
        <f t="shared" si="276"/>
        <v>12.808711757131565</v>
      </c>
      <c r="I1975" s="10">
        <f t="shared" si="277"/>
        <v>38.691826284693448</v>
      </c>
      <c r="J1975" s="19">
        <f t="shared" si="271"/>
        <v>6.4407067272072123</v>
      </c>
      <c r="K1975">
        <f t="shared" si="274"/>
        <v>6.4407067272072123</v>
      </c>
      <c r="L1975" s="5">
        <f t="shared" si="278"/>
        <v>0</v>
      </c>
      <c r="O1975" s="12"/>
    </row>
    <row r="1976" spans="2:15" x14ac:dyDescent="0.2">
      <c r="B1976">
        <f t="shared" si="279"/>
        <v>0.16146168831154828</v>
      </c>
      <c r="C1976" s="18">
        <f t="shared" si="275"/>
        <v>0.64790492394799504</v>
      </c>
      <c r="D1976" s="2">
        <f t="shared" si="272"/>
        <v>0.10461182288600857</v>
      </c>
      <c r="E1976" s="18">
        <f t="shared" si="273"/>
        <v>25.890363087789954</v>
      </c>
      <c r="F1976" s="20">
        <f t="shared" si="276"/>
        <v>12.945181543894977</v>
      </c>
      <c r="G1976" s="20">
        <f t="shared" si="276"/>
        <v>12.939271597082779</v>
      </c>
      <c r="H1976" s="20">
        <f t="shared" si="276"/>
        <v>12.809471092860612</v>
      </c>
      <c r="I1976" s="10">
        <f t="shared" si="277"/>
        <v>38.693924233838366</v>
      </c>
      <c r="J1976" s="19">
        <f t="shared" si="271"/>
        <v>6.2475863341946747</v>
      </c>
      <c r="K1976">
        <f t="shared" si="274"/>
        <v>6.2475863341946747</v>
      </c>
      <c r="L1976" s="5">
        <f t="shared" si="278"/>
        <v>0</v>
      </c>
      <c r="O1976" s="12"/>
    </row>
    <row r="1977" spans="2:15" x14ac:dyDescent="0.2">
      <c r="B1977">
        <f t="shared" si="279"/>
        <v>0.15646168831154827</v>
      </c>
      <c r="C1977" s="18">
        <f t="shared" si="275"/>
        <v>0.64791829700534731</v>
      </c>
      <c r="D1977" s="2">
        <f t="shared" si="272"/>
        <v>0.10137439063739981</v>
      </c>
      <c r="E1977" s="18">
        <f t="shared" si="273"/>
        <v>25.891698010084045</v>
      </c>
      <c r="F1977" s="20">
        <f t="shared" si="276"/>
        <v>12.945849005042023</v>
      </c>
      <c r="G1977" s="20">
        <f t="shared" si="276"/>
        <v>12.939942470112621</v>
      </c>
      <c r="H1977" s="20">
        <f t="shared" si="276"/>
        <v>12.810230164298789</v>
      </c>
      <c r="I1977" s="10">
        <f t="shared" si="277"/>
        <v>38.696021639453434</v>
      </c>
      <c r="J1977" s="19">
        <f t="shared" si="271"/>
        <v>6.0544448766490904</v>
      </c>
      <c r="K1977">
        <f t="shared" si="274"/>
        <v>6.0544448766490904</v>
      </c>
      <c r="L1977" s="5">
        <f t="shared" si="278"/>
        <v>0</v>
      </c>
      <c r="O1977" s="12"/>
    </row>
    <row r="1978" spans="2:15" x14ac:dyDescent="0.2">
      <c r="B1978">
        <f t="shared" si="279"/>
        <v>0.15146168831154827</v>
      </c>
      <c r="C1978" s="18">
        <f t="shared" si="275"/>
        <v>0.64793166318782547</v>
      </c>
      <c r="D1978" s="2">
        <f t="shared" si="272"/>
        <v>9.8136823616937499E-2</v>
      </c>
      <c r="E1978" s="18">
        <f t="shared" si="273"/>
        <v>25.893032657383174</v>
      </c>
      <c r="F1978" s="20">
        <f t="shared" si="276"/>
        <v>12.946516328691587</v>
      </c>
      <c r="G1978" s="20">
        <f t="shared" si="276"/>
        <v>12.940613201690914</v>
      </c>
      <c r="H1978" s="20">
        <f t="shared" si="276"/>
        <v>12.810988971855387</v>
      </c>
      <c r="I1978" s="10">
        <f t="shared" si="277"/>
        <v>38.69811850223789</v>
      </c>
      <c r="J1978" s="19">
        <f t="shared" si="271"/>
        <v>5.8612823628293143</v>
      </c>
      <c r="K1978">
        <f t="shared" si="274"/>
        <v>5.8612823628293143</v>
      </c>
      <c r="L1978" s="5">
        <f t="shared" si="278"/>
        <v>0</v>
      </c>
      <c r="O1978" s="12"/>
    </row>
    <row r="1979" spans="2:15" x14ac:dyDescent="0.2">
      <c r="B1979">
        <f t="shared" si="279"/>
        <v>0.14646168831154827</v>
      </c>
      <c r="C1979" s="18">
        <f t="shared" si="275"/>
        <v>0.64794502250249431</v>
      </c>
      <c r="D1979" s="2">
        <f t="shared" si="272"/>
        <v>9.4899121928779445E-2</v>
      </c>
      <c r="E1979" s="18">
        <f t="shared" si="273"/>
        <v>25.894367029969921</v>
      </c>
      <c r="F1979" s="20">
        <f t="shared" si="276"/>
        <v>12.947183514984962</v>
      </c>
      <c r="G1979" s="20">
        <f t="shared" si="276"/>
        <v>12.941283791965853</v>
      </c>
      <c r="H1979" s="20">
        <f t="shared" si="276"/>
        <v>12.811747515938718</v>
      </c>
      <c r="I1979" s="10">
        <f t="shared" si="277"/>
        <v>38.700214822889535</v>
      </c>
      <c r="J1979" s="19">
        <f t="shared" si="271"/>
        <v>5.6680988009800073</v>
      </c>
      <c r="K1979">
        <f t="shared" si="274"/>
        <v>5.6680988009800073</v>
      </c>
      <c r="L1979" s="5">
        <f t="shared" si="278"/>
        <v>0</v>
      </c>
      <c r="O1979" s="12"/>
    </row>
    <row r="1980" spans="2:15" x14ac:dyDescent="0.2">
      <c r="B1980">
        <f t="shared" si="279"/>
        <v>0.14146168831154826</v>
      </c>
      <c r="C1980" s="18">
        <f t="shared" si="275"/>
        <v>0.64795837495640785</v>
      </c>
      <c r="D1980" s="2">
        <f t="shared" si="272"/>
        <v>9.1661285676940679E-2</v>
      </c>
      <c r="E1980" s="18">
        <f t="shared" si="273"/>
        <v>25.895701128126465</v>
      </c>
      <c r="F1980" s="20">
        <f t="shared" si="276"/>
        <v>12.947850564063234</v>
      </c>
      <c r="G1980" s="20">
        <f t="shared" si="276"/>
        <v>12.941954241085401</v>
      </c>
      <c r="H1980" s="20">
        <f t="shared" si="276"/>
        <v>12.812505796956094</v>
      </c>
      <c r="I1980" s="10">
        <f t="shared" si="277"/>
        <v>38.702310602104731</v>
      </c>
      <c r="J1980" s="19">
        <f t="shared" si="271"/>
        <v>5.4748941993316693</v>
      </c>
      <c r="K1980">
        <f t="shared" si="274"/>
        <v>5.4748941993316693</v>
      </c>
      <c r="L1980" s="5">
        <f t="shared" si="278"/>
        <v>0</v>
      </c>
      <c r="O1980" s="12"/>
    </row>
    <row r="1981" spans="2:15" x14ac:dyDescent="0.2">
      <c r="B1981">
        <f t="shared" si="279"/>
        <v>0.13646168831154826</v>
      </c>
      <c r="C1981" s="18">
        <f t="shared" si="275"/>
        <v>0.64797172055660912</v>
      </c>
      <c r="D1981" s="2">
        <f t="shared" si="272"/>
        <v>8.842331496529364E-2</v>
      </c>
      <c r="E1981" s="18">
        <f t="shared" si="273"/>
        <v>25.897034952134518</v>
      </c>
      <c r="F1981" s="20">
        <f t="shared" si="276"/>
        <v>12.948517476067259</v>
      </c>
      <c r="G1981" s="20">
        <f t="shared" si="276"/>
        <v>12.942624549197287</v>
      </c>
      <c r="H1981" s="20">
        <f t="shared" si="276"/>
        <v>12.81326381531386</v>
      </c>
      <c r="I1981" s="10">
        <f t="shared" si="277"/>
        <v>38.704405840578403</v>
      </c>
      <c r="J1981" s="19">
        <f t="shared" si="271"/>
        <v>5.2816685661006781</v>
      </c>
      <c r="K1981">
        <f t="shared" si="274"/>
        <v>5.2816685661006781</v>
      </c>
      <c r="L1981" s="5">
        <f t="shared" si="278"/>
        <v>0</v>
      </c>
      <c r="O1981" s="12"/>
    </row>
    <row r="1982" spans="2:15" x14ac:dyDescent="0.2">
      <c r="B1982">
        <f t="shared" si="279"/>
        <v>0.13146168831154825</v>
      </c>
      <c r="C1982" s="18">
        <f t="shared" si="275"/>
        <v>0.64798505931013073</v>
      </c>
      <c r="D1982" s="2">
        <f t="shared" si="272"/>
        <v>8.5185209897568517E-2</v>
      </c>
      <c r="E1982" s="18">
        <f t="shared" si="273"/>
        <v>25.898368502275382</v>
      </c>
      <c r="F1982" s="20">
        <f t="shared" si="276"/>
        <v>12.949184251137691</v>
      </c>
      <c r="G1982" s="20">
        <f t="shared" si="276"/>
        <v>12.94329471644901</v>
      </c>
      <c r="H1982" s="20">
        <f t="shared" si="276"/>
        <v>12.814021571417378</v>
      </c>
      <c r="I1982" s="10">
        <f t="shared" si="277"/>
        <v>38.706500539004082</v>
      </c>
      <c r="J1982" s="19">
        <f t="shared" si="271"/>
        <v>5.0884219094893295</v>
      </c>
      <c r="K1982">
        <f t="shared" si="274"/>
        <v>5.0884219094893295</v>
      </c>
      <c r="L1982" s="5">
        <f t="shared" si="278"/>
        <v>0</v>
      </c>
      <c r="O1982" s="12"/>
    </row>
    <row r="1983" spans="2:15" x14ac:dyDescent="0.2">
      <c r="B1983">
        <f t="shared" si="279"/>
        <v>0.12646168831154825</v>
      </c>
      <c r="C1983" s="18">
        <f t="shared" si="275"/>
        <v>0.64799839122399394</v>
      </c>
      <c r="D1983" s="2">
        <f t="shared" si="272"/>
        <v>8.1946970577353423E-2</v>
      </c>
      <c r="E1983" s="18">
        <f t="shared" si="273"/>
        <v>25.899701778829911</v>
      </c>
      <c r="F1983" s="20">
        <f t="shared" si="276"/>
        <v>12.949850889414956</v>
      </c>
      <c r="G1983" s="20">
        <f t="shared" si="276"/>
        <v>12.943964742987832</v>
      </c>
      <c r="H1983" s="20">
        <f t="shared" si="276"/>
        <v>12.814779065671031</v>
      </c>
      <c r="I1983" s="10">
        <f t="shared" si="277"/>
        <v>38.708594698073817</v>
      </c>
      <c r="J1983" s="19">
        <f t="shared" si="271"/>
        <v>4.8951542376858601</v>
      </c>
      <c r="K1983">
        <f t="shared" si="274"/>
        <v>4.8951542376858601</v>
      </c>
      <c r="L1983" s="5">
        <f t="shared" si="278"/>
        <v>0</v>
      </c>
      <c r="O1983" s="12"/>
    </row>
    <row r="1984" spans="2:15" x14ac:dyDescent="0.2">
      <c r="B1984">
        <f t="shared" si="279"/>
        <v>0.12146168831154824</v>
      </c>
      <c r="C1984" s="18">
        <f t="shared" si="275"/>
        <v>0.6480117163052096</v>
      </c>
      <c r="D1984" s="2">
        <f t="shared" si="272"/>
        <v>7.8708597108094788E-2</v>
      </c>
      <c r="E1984" s="18">
        <f t="shared" si="273"/>
        <v>25.90103478207854</v>
      </c>
      <c r="F1984" s="20">
        <f t="shared" si="276"/>
        <v>12.950517391039266</v>
      </c>
      <c r="G1984" s="20">
        <f t="shared" si="276"/>
        <v>12.944634628960786</v>
      </c>
      <c r="H1984" s="20">
        <f t="shared" si="276"/>
        <v>12.815536298478237</v>
      </c>
      <c r="I1984" s="10">
        <f t="shared" si="277"/>
        <v>38.71068831847829</v>
      </c>
      <c r="J1984" s="19">
        <f t="shared" si="271"/>
        <v>4.701865558864502</v>
      </c>
      <c r="K1984">
        <f t="shared" si="274"/>
        <v>4.701865558864502</v>
      </c>
      <c r="L1984" s="5">
        <f t="shared" si="278"/>
        <v>0</v>
      </c>
      <c r="O1984" s="12"/>
    </row>
    <row r="1985" spans="2:15" x14ac:dyDescent="0.2">
      <c r="B1985">
        <f t="shared" si="279"/>
        <v>0.11646168831154824</v>
      </c>
      <c r="C1985" s="18">
        <f t="shared" si="275"/>
        <v>0.64802503456077742</v>
      </c>
      <c r="D1985" s="2">
        <f t="shared" si="272"/>
        <v>7.5470089593097534E-2</v>
      </c>
      <c r="E1985" s="18">
        <f t="shared" si="273"/>
        <v>25.902367512301247</v>
      </c>
      <c r="F1985" s="20">
        <f t="shared" si="276"/>
        <v>12.951183756150625</v>
      </c>
      <c r="G1985" s="20">
        <f t="shared" si="276"/>
        <v>12.945304374514677</v>
      </c>
      <c r="H1985" s="20">
        <f t="shared" si="276"/>
        <v>12.816293270241442</v>
      </c>
      <c r="I1985" s="10">
        <f t="shared" si="277"/>
        <v>38.712781400906749</v>
      </c>
      <c r="J1985" s="19">
        <f t="shared" si="271"/>
        <v>4.5085558811855035</v>
      </c>
      <c r="K1985">
        <f t="shared" si="274"/>
        <v>4.5085558811855035</v>
      </c>
      <c r="L1985" s="5">
        <f t="shared" si="278"/>
        <v>0</v>
      </c>
      <c r="O1985" s="12"/>
    </row>
    <row r="1986" spans="2:15" x14ac:dyDescent="0.2">
      <c r="B1986">
        <f t="shared" si="279"/>
        <v>0.11146168831154823</v>
      </c>
      <c r="C1986" s="18">
        <f t="shared" si="275"/>
        <v>0.64803834599768673</v>
      </c>
      <c r="D1986" s="2">
        <f t="shared" si="272"/>
        <v>7.2231448135525414E-2</v>
      </c>
      <c r="E1986" s="18">
        <f t="shared" si="273"/>
        <v>25.90369996977762</v>
      </c>
      <c r="F1986" s="20">
        <f t="shared" si="276"/>
        <v>12.95184998488881</v>
      </c>
      <c r="G1986" s="20">
        <f t="shared" si="276"/>
        <v>12.94597397979607</v>
      </c>
      <c r="H1986" s="20">
        <f t="shared" si="276"/>
        <v>12.817049981362125</v>
      </c>
      <c r="I1986" s="10">
        <f t="shared" si="277"/>
        <v>38.714873946047007</v>
      </c>
      <c r="J1986" s="19">
        <f t="shared" si="271"/>
        <v>4.3152252127951707</v>
      </c>
      <c r="K1986">
        <f t="shared" si="274"/>
        <v>4.3152252127951707</v>
      </c>
      <c r="L1986" s="5">
        <f t="shared" si="278"/>
        <v>0</v>
      </c>
      <c r="O1986" s="12"/>
    </row>
    <row r="1987" spans="2:15" x14ac:dyDescent="0.2">
      <c r="B1987">
        <f t="shared" si="279"/>
        <v>0.10646168831154823</v>
      </c>
      <c r="C1987" s="18">
        <f t="shared" si="275"/>
        <v>0.64805165062291581</v>
      </c>
      <c r="D1987" s="2">
        <f t="shared" si="272"/>
        <v>6.8992672838401214E-2</v>
      </c>
      <c r="E1987" s="18">
        <f t="shared" si="273"/>
        <v>25.905032154786785</v>
      </c>
      <c r="F1987" s="20">
        <f t="shared" si="276"/>
        <v>12.952516077393394</v>
      </c>
      <c r="G1987" s="20">
        <f t="shared" si="276"/>
        <v>12.946643444951311</v>
      </c>
      <c r="H1987" s="20">
        <f t="shared" si="276"/>
        <v>12.817806432240809</v>
      </c>
      <c r="I1987" s="10">
        <f t="shared" si="277"/>
        <v>38.716965954585511</v>
      </c>
      <c r="J1987" s="19">
        <f t="shared" si="271"/>
        <v>4.1218735618259075</v>
      </c>
      <c r="K1987">
        <f t="shared" si="274"/>
        <v>4.1218735618259075</v>
      </c>
      <c r="L1987" s="5">
        <f t="shared" si="278"/>
        <v>0</v>
      </c>
      <c r="O1987" s="12"/>
    </row>
    <row r="1988" spans="2:15" x14ac:dyDescent="0.2">
      <c r="B1988">
        <f t="shared" si="279"/>
        <v>0.10146168831154823</v>
      </c>
      <c r="C1988" s="18">
        <f t="shared" si="275"/>
        <v>0.64806494844343254</v>
      </c>
      <c r="D1988" s="2">
        <f t="shared" si="272"/>
        <v>6.5753763804607124E-2</v>
      </c>
      <c r="E1988" s="18">
        <f t="shared" si="273"/>
        <v>25.906364067607456</v>
      </c>
      <c r="F1988" s="20">
        <f t="shared" si="276"/>
        <v>12.953182033803726</v>
      </c>
      <c r="G1988" s="20">
        <f t="shared" si="276"/>
        <v>12.947312770126503</v>
      </c>
      <c r="H1988" s="20">
        <f t="shared" si="276"/>
        <v>12.818562623277051</v>
      </c>
      <c r="I1988" s="10">
        <f t="shared" si="277"/>
        <v>38.719057427207282</v>
      </c>
      <c r="J1988" s="19">
        <f t="shared" si="271"/>
        <v>3.9285009363962415</v>
      </c>
      <c r="K1988">
        <f t="shared" si="274"/>
        <v>3.9285009363962415</v>
      </c>
      <c r="L1988" s="5">
        <f t="shared" si="278"/>
        <v>0</v>
      </c>
      <c r="O1988" s="12"/>
    </row>
    <row r="1989" spans="2:15" x14ac:dyDescent="0.2">
      <c r="B1989">
        <f t="shared" si="279"/>
        <v>9.6461688311548222E-2</v>
      </c>
      <c r="C1989" s="18">
        <f t="shared" si="275"/>
        <v>0.64807823946619403</v>
      </c>
      <c r="D1989" s="2">
        <f t="shared" si="272"/>
        <v>6.2514721136884915E-2</v>
      </c>
      <c r="E1989" s="18">
        <f t="shared" si="273"/>
        <v>25.907695708517913</v>
      </c>
      <c r="F1989" s="20">
        <f t="shared" si="276"/>
        <v>12.953847854258958</v>
      </c>
      <c r="G1989" s="20">
        <f t="shared" si="276"/>
        <v>12.947981955467535</v>
      </c>
      <c r="H1989" s="20">
        <f t="shared" si="276"/>
        <v>12.819318554869461</v>
      </c>
      <c r="I1989" s="10">
        <f t="shared" si="277"/>
        <v>38.721148364595955</v>
      </c>
      <c r="J1989" s="19">
        <f t="shared" si="271"/>
        <v>3.7351073446108702</v>
      </c>
      <c r="K1989">
        <f t="shared" si="274"/>
        <v>3.7351073446108702</v>
      </c>
      <c r="L1989" s="5">
        <f t="shared" si="278"/>
        <v>0</v>
      </c>
      <c r="O1989" s="12"/>
    </row>
    <row r="1990" spans="2:15" x14ac:dyDescent="0.2">
      <c r="B1990">
        <f t="shared" si="279"/>
        <v>9.1461688311548217E-2</v>
      </c>
      <c r="C1990" s="18">
        <f t="shared" si="275"/>
        <v>0.64809152369814649</v>
      </c>
      <c r="D1990" s="2">
        <f t="shared" si="272"/>
        <v>5.9275544937836239E-2</v>
      </c>
      <c r="E1990" s="18">
        <f t="shared" si="273"/>
        <v>25.909027077796011</v>
      </c>
      <c r="F1990" s="20">
        <f t="shared" si="276"/>
        <v>12.954513538898006</v>
      </c>
      <c r="G1990" s="20">
        <f t="shared" si="276"/>
        <v>12.94865100112005</v>
      </c>
      <c r="H1990" s="20">
        <f t="shared" si="276"/>
        <v>12.820074227415684</v>
      </c>
      <c r="I1990" s="10">
        <f t="shared" si="277"/>
        <v>38.723238767433742</v>
      </c>
      <c r="J1990" s="19">
        <f t="shared" si="271"/>
        <v>3.5416927945606855</v>
      </c>
      <c r="K1990">
        <f t="shared" si="274"/>
        <v>3.5416927945606855</v>
      </c>
      <c r="L1990" s="5">
        <f t="shared" si="278"/>
        <v>0</v>
      </c>
      <c r="O1990" s="12"/>
    </row>
    <row r="1991" spans="2:15" x14ac:dyDescent="0.2">
      <c r="B1991">
        <f t="shared" si="279"/>
        <v>8.6461688311548213E-2</v>
      </c>
      <c r="C1991" s="18">
        <f t="shared" si="275"/>
        <v>0.64810480114622571</v>
      </c>
      <c r="D1991" s="2">
        <f t="shared" si="272"/>
        <v>5.6036235309922904E-2</v>
      </c>
      <c r="E1991" s="18">
        <f t="shared" si="273"/>
        <v>25.910358175719178</v>
      </c>
      <c r="F1991" s="20">
        <f t="shared" si="276"/>
        <v>12.955179087859589</v>
      </c>
      <c r="G1991" s="20">
        <f t="shared" si="276"/>
        <v>12.949319907229478</v>
      </c>
      <c r="H1991" s="20">
        <f t="shared" si="276"/>
        <v>12.820829641312431</v>
      </c>
      <c r="I1991" s="10">
        <f t="shared" si="277"/>
        <v>38.7253286364015</v>
      </c>
      <c r="J1991" s="19">
        <f t="shared" si="271"/>
        <v>3.3482572943228188</v>
      </c>
      <c r="K1991">
        <f t="shared" si="274"/>
        <v>3.3482572943228188</v>
      </c>
      <c r="L1991" s="5">
        <f t="shared" si="278"/>
        <v>0</v>
      </c>
      <c r="O1991" s="12"/>
    </row>
    <row r="1992" spans="2:15" x14ac:dyDescent="0.2">
      <c r="B1992">
        <f t="shared" si="279"/>
        <v>8.1461688311548208E-2</v>
      </c>
      <c r="C1992" s="18">
        <f t="shared" si="275"/>
        <v>0.64811807181735681</v>
      </c>
      <c r="D1992" s="2">
        <f t="shared" si="272"/>
        <v>5.2796792355467137E-2</v>
      </c>
      <c r="E1992" s="18">
        <f t="shared" si="273"/>
        <v>25.911689002564422</v>
      </c>
      <c r="F1992" s="20">
        <f t="shared" si="276"/>
        <v>12.955844501282213</v>
      </c>
      <c r="G1992" s="20">
        <f t="shared" si="276"/>
        <v>12.949988673941013</v>
      </c>
      <c r="H1992" s="20">
        <f t="shared" si="276"/>
        <v>12.821584796955449</v>
      </c>
      <c r="I1992" s="10">
        <f t="shared" si="277"/>
        <v>38.727417972178671</v>
      </c>
      <c r="J1992" s="19">
        <f t="shared" si="271"/>
        <v>3.1548008519606694</v>
      </c>
      <c r="K1992">
        <f t="shared" si="274"/>
        <v>3.1548008519606694</v>
      </c>
      <c r="L1992" s="5">
        <f t="shared" si="278"/>
        <v>0</v>
      </c>
      <c r="O1992" s="12"/>
    </row>
    <row r="1993" spans="2:15" x14ac:dyDescent="0.2">
      <c r="B1993">
        <f t="shared" si="279"/>
        <v>7.6461688311548204E-2</v>
      </c>
      <c r="C1993" s="18">
        <f t="shared" si="275"/>
        <v>0.64813133571845438</v>
      </c>
      <c r="D1993" s="2">
        <f t="shared" si="272"/>
        <v>4.9557216176651868E-2</v>
      </c>
      <c r="E1993" s="18">
        <f t="shared" si="273"/>
        <v>25.913019558608326</v>
      </c>
      <c r="F1993" s="20">
        <f t="shared" si="276"/>
        <v>12.956509779304165</v>
      </c>
      <c r="G1993" s="20">
        <f t="shared" si="276"/>
        <v>12.950657301399623</v>
      </c>
      <c r="H1993" s="20">
        <f t="shared" si="276"/>
        <v>12.822339694739558</v>
      </c>
      <c r="I1993" s="10">
        <f t="shared" si="277"/>
        <v>38.72950677544334</v>
      </c>
      <c r="J1993" s="19">
        <f t="shared" si="271"/>
        <v>2.961323475523943</v>
      </c>
      <c r="K1993">
        <f t="shared" si="274"/>
        <v>2.961323475523943</v>
      </c>
      <c r="L1993" s="5">
        <f t="shared" si="278"/>
        <v>0</v>
      </c>
      <c r="O1993" s="12"/>
    </row>
    <row r="1994" spans="2:15" x14ac:dyDescent="0.2">
      <c r="B1994">
        <f t="shared" si="279"/>
        <v>7.1461688311548199E-2</v>
      </c>
      <c r="C1994" s="18">
        <f t="shared" si="275"/>
        <v>0.64814459285642223</v>
      </c>
      <c r="D1994" s="2">
        <f t="shared" si="272"/>
        <v>4.6317506875520956E-2</v>
      </c>
      <c r="E1994" s="18">
        <f t="shared" si="273"/>
        <v>25.914349844127042</v>
      </c>
      <c r="F1994" s="20">
        <f t="shared" si="276"/>
        <v>12.957174922063519</v>
      </c>
      <c r="G1994" s="20">
        <f t="shared" si="276"/>
        <v>12.951325789750044</v>
      </c>
      <c r="H1994" s="20">
        <f t="shared" si="276"/>
        <v>12.823094335058627</v>
      </c>
      <c r="I1994" s="10">
        <f t="shared" si="277"/>
        <v>38.731595046872187</v>
      </c>
      <c r="J1994" s="19">
        <f t="shared" si="271"/>
        <v>2.7678251730486845</v>
      </c>
      <c r="K1994">
        <f t="shared" si="274"/>
        <v>2.7678251730486845</v>
      </c>
      <c r="L1994" s="5">
        <f t="shared" si="278"/>
        <v>0</v>
      </c>
      <c r="O1994" s="12"/>
    </row>
    <row r="1995" spans="2:15" x14ac:dyDescent="0.2">
      <c r="B1995">
        <f t="shared" si="279"/>
        <v>6.6461688311548195E-2</v>
      </c>
      <c r="C1995" s="18">
        <f t="shared" si="275"/>
        <v>0.64815784323815384</v>
      </c>
      <c r="D1995" s="2">
        <f t="shared" si="272"/>
        <v>4.3077664553979496E-2</v>
      </c>
      <c r="E1995" s="18">
        <f t="shared" si="273"/>
        <v>25.915679859396306</v>
      </c>
      <c r="F1995" s="20">
        <f t="shared" si="276"/>
        <v>12.957839929698155</v>
      </c>
      <c r="G1995" s="20">
        <f t="shared" si="276"/>
        <v>12.951994139136801</v>
      </c>
      <c r="H1995" s="20">
        <f t="shared" si="276"/>
        <v>12.823848718305593</v>
      </c>
      <c r="I1995" s="10">
        <f t="shared" si="277"/>
        <v>38.733682787140545</v>
      </c>
      <c r="J1995" s="19">
        <f t="shared" si="271"/>
        <v>2.5743059525573142</v>
      </c>
      <c r="K1995">
        <f t="shared" si="274"/>
        <v>2.5743059525573142</v>
      </c>
      <c r="L1995" s="5">
        <f t="shared" si="278"/>
        <v>0</v>
      </c>
    </row>
    <row r="1996" spans="2:15" x14ac:dyDescent="0.2">
      <c r="B1996">
        <f t="shared" si="279"/>
        <v>6.1461688311548197E-2</v>
      </c>
      <c r="C1996" s="18">
        <f t="shared" si="275"/>
        <v>0.64817108687053215</v>
      </c>
      <c r="D1996" s="2">
        <f t="shared" si="272"/>
        <v>3.9837689313794077E-2</v>
      </c>
      <c r="E1996" s="18">
        <f t="shared" si="273"/>
        <v>25.917009604691437</v>
      </c>
      <c r="F1996" s="20">
        <f t="shared" si="276"/>
        <v>12.958504802345718</v>
      </c>
      <c r="G1996" s="20">
        <f t="shared" si="276"/>
        <v>12.952662349704173</v>
      </c>
      <c r="H1996" s="20">
        <f t="shared" si="276"/>
        <v>12.824602844872457</v>
      </c>
      <c r="I1996" s="10">
        <f t="shared" si="277"/>
        <v>38.73576999692235</v>
      </c>
      <c r="J1996" s="19">
        <f t="shared" si="271"/>
        <v>2.3807658220586618</v>
      </c>
      <c r="K1996">
        <f t="shared" si="274"/>
        <v>2.3807658220586618</v>
      </c>
      <c r="L1996" s="5">
        <f t="shared" si="278"/>
        <v>0</v>
      </c>
    </row>
    <row r="1997" spans="2:15" x14ac:dyDescent="0.2">
      <c r="B1997">
        <f t="shared" si="279"/>
        <v>5.64616883115482E-2</v>
      </c>
      <c r="C1997" s="18">
        <f t="shared" si="275"/>
        <v>0.64818432376042934</v>
      </c>
      <c r="D1997" s="2">
        <f t="shared" si="272"/>
        <v>3.6597581256593008E-2</v>
      </c>
      <c r="E1997" s="18">
        <f t="shared" si="273"/>
        <v>25.918339080287325</v>
      </c>
      <c r="F1997" s="20">
        <f t="shared" si="276"/>
        <v>12.959169540143662</v>
      </c>
      <c r="G1997" s="20">
        <f t="shared" si="276"/>
        <v>12.953330421596227</v>
      </c>
      <c r="H1997" s="20">
        <f t="shared" si="276"/>
        <v>12.825356715150292</v>
      </c>
      <c r="I1997" s="10">
        <f t="shared" si="277"/>
        <v>38.737856676890182</v>
      </c>
      <c r="J1997" s="19">
        <f t="shared" si="271"/>
        <v>2.1872047895479998</v>
      </c>
      <c r="K1997">
        <f t="shared" si="274"/>
        <v>2.1872047895479998</v>
      </c>
      <c r="L1997" s="5">
        <f t="shared" si="278"/>
        <v>0</v>
      </c>
    </row>
    <row r="1998" spans="2:15" x14ac:dyDescent="0.2">
      <c r="B1998">
        <f t="shared" si="279"/>
        <v>5.1461688311548202E-2</v>
      </c>
      <c r="C1998" s="18">
        <f t="shared" si="275"/>
        <v>0.64819755391470724</v>
      </c>
      <c r="D1998" s="2">
        <f t="shared" si="272"/>
        <v>3.3357340483866627E-2</v>
      </c>
      <c r="E1998" s="18">
        <f t="shared" si="273"/>
        <v>25.919668286458442</v>
      </c>
      <c r="F1998" s="20">
        <f t="shared" si="276"/>
        <v>12.959834143229223</v>
      </c>
      <c r="G1998" s="20">
        <f t="shared" si="276"/>
        <v>12.9539983549568</v>
      </c>
      <c r="H1998" s="20">
        <f t="shared" si="276"/>
        <v>12.826110329529234</v>
      </c>
      <c r="I1998" s="10">
        <f t="shared" si="277"/>
        <v>38.739942827715261</v>
      </c>
      <c r="J1998" s="19">
        <f t="shared" si="271"/>
        <v>1.99362286300708</v>
      </c>
      <c r="K1998">
        <f t="shared" si="274"/>
        <v>1.99362286300708</v>
      </c>
      <c r="L1998" s="5">
        <f t="shared" si="278"/>
        <v>0</v>
      </c>
    </row>
    <row r="1999" spans="2:15" x14ac:dyDescent="0.2">
      <c r="B1999">
        <f t="shared" si="279"/>
        <v>4.6461688311548205E-2</v>
      </c>
      <c r="C1999" s="18">
        <f t="shared" si="275"/>
        <v>0.64821077734021748</v>
      </c>
      <c r="D1999" s="2">
        <f t="shared" si="272"/>
        <v>3.0116967096967557E-2</v>
      </c>
      <c r="E1999" s="18">
        <f t="shared" si="273"/>
        <v>25.920997223478853</v>
      </c>
      <c r="F1999" s="20">
        <f t="shared" si="276"/>
        <v>12.960498611739425</v>
      </c>
      <c r="G1999" s="20">
        <f t="shared" si="276"/>
        <v>12.954666149929505</v>
      </c>
      <c r="H1999" s="20">
        <f t="shared" si="276"/>
        <v>12.826863688398506</v>
      </c>
      <c r="I1999" s="10">
        <f t="shared" si="277"/>
        <v>38.742028450067437</v>
      </c>
      <c r="J1999" s="19">
        <f t="shared" si="271"/>
        <v>1.8000200504041663</v>
      </c>
      <c r="K1999">
        <f t="shared" si="274"/>
        <v>1.8000200504041663</v>
      </c>
      <c r="L1999" s="5">
        <f t="shared" si="278"/>
        <v>0</v>
      </c>
    </row>
    <row r="2000" spans="2:15" x14ac:dyDescent="0.2">
      <c r="B2000">
        <f t="shared" si="279"/>
        <v>4.1461688311548207E-2</v>
      </c>
      <c r="C2000" s="18">
        <f t="shared" si="275"/>
        <v>0.64822399404380071</v>
      </c>
      <c r="D2000" s="2">
        <f t="shared" si="272"/>
        <v>2.6876461197110946E-2</v>
      </c>
      <c r="E2000" s="18">
        <f t="shared" si="273"/>
        <v>25.922325891622183</v>
      </c>
      <c r="F2000" s="20">
        <f t="shared" si="276"/>
        <v>12.961162945811092</v>
      </c>
      <c r="G2000" s="20">
        <f t="shared" si="276"/>
        <v>12.955333806657732</v>
      </c>
      <c r="H2000" s="20">
        <f t="shared" si="276"/>
        <v>12.827616792146399</v>
      </c>
      <c r="I2000" s="10">
        <f t="shared" si="277"/>
        <v>38.744113544615224</v>
      </c>
      <c r="J2000" s="19">
        <f t="shared" si="271"/>
        <v>1.6063963596940696</v>
      </c>
      <c r="K2000">
        <f t="shared" si="274"/>
        <v>1.6063963596940696</v>
      </c>
      <c r="L2000" s="5">
        <f t="shared" si="278"/>
        <v>0</v>
      </c>
    </row>
    <row r="2001" spans="2:12" x14ac:dyDescent="0.2">
      <c r="B2001">
        <f t="shared" si="279"/>
        <v>3.646168831154821E-2</v>
      </c>
      <c r="C2001" s="18">
        <f t="shared" si="275"/>
        <v>0.64823720403228757</v>
      </c>
      <c r="D2001" s="2">
        <f t="shared" si="272"/>
        <v>2.3635822885374753E-2</v>
      </c>
      <c r="E2001" s="18">
        <f t="shared" si="273"/>
        <v>25.923654291161654</v>
      </c>
      <c r="F2001" s="20">
        <f t="shared" si="276"/>
        <v>12.961827145580829</v>
      </c>
      <c r="G2001" s="20">
        <f t="shared" si="276"/>
        <v>12.956001325284644</v>
      </c>
      <c r="H2001" s="20">
        <f t="shared" si="276"/>
        <v>12.828369641160291</v>
      </c>
      <c r="I2001" s="10">
        <f t="shared" si="277"/>
        <v>38.746198112025766</v>
      </c>
      <c r="J2001" s="19">
        <f t="shared" si="271"/>
        <v>1.4127517988181812</v>
      </c>
      <c r="K2001">
        <f t="shared" si="274"/>
        <v>1.4127517988181812</v>
      </c>
      <c r="L2001" s="5">
        <f t="shared" si="278"/>
        <v>0</v>
      </c>
    </row>
    <row r="2002" spans="2:12" x14ac:dyDescent="0.2">
      <c r="B2002">
        <f t="shared" si="279"/>
        <v>3.1461688311548212E-2</v>
      </c>
      <c r="C2002" s="18">
        <f t="shared" si="275"/>
        <v>0.64825040731249828</v>
      </c>
      <c r="D2002" s="2">
        <f t="shared" si="272"/>
        <v>2.0395052262699994E-2</v>
      </c>
      <c r="E2002" s="18">
        <f t="shared" si="273"/>
        <v>25.924982422370082</v>
      </c>
      <c r="F2002" s="20">
        <f t="shared" si="276"/>
        <v>12.962491211185041</v>
      </c>
      <c r="G2002" s="20">
        <f t="shared" si="276"/>
        <v>12.956668705953186</v>
      </c>
      <c r="H2002" s="20">
        <f t="shared" si="276"/>
        <v>12.829122235826643</v>
      </c>
      <c r="I2002" s="10">
        <f t="shared" si="277"/>
        <v>38.748282152964869</v>
      </c>
      <c r="J2002" s="19">
        <f t="shared" si="271"/>
        <v>1.219086375704507</v>
      </c>
      <c r="K2002">
        <f t="shared" si="274"/>
        <v>1.219086375704507</v>
      </c>
      <c r="L2002" s="5">
        <f t="shared" si="278"/>
        <v>0</v>
      </c>
    </row>
    <row r="2003" spans="2:12" x14ac:dyDescent="0.2">
      <c r="B2003">
        <f t="shared" si="279"/>
        <v>2.6461688311548211E-2</v>
      </c>
      <c r="C2003" s="18">
        <f t="shared" si="275"/>
        <v>0.64826360389124238</v>
      </c>
      <c r="D2003" s="2">
        <f t="shared" si="272"/>
        <v>1.7154149429891009E-2</v>
      </c>
      <c r="E2003" s="18">
        <f t="shared" si="273"/>
        <v>25.926310285519847</v>
      </c>
      <c r="F2003" s="20">
        <f t="shared" si="276"/>
        <v>12.963155142759923</v>
      </c>
      <c r="G2003" s="20">
        <f t="shared" si="276"/>
        <v>12.957335948806076</v>
      </c>
      <c r="H2003" s="20">
        <f t="shared" si="276"/>
        <v>12.829874576531001</v>
      </c>
      <c r="I2003" s="10">
        <f t="shared" si="277"/>
        <v>38.750365668097004</v>
      </c>
      <c r="J2003" s="19">
        <f t="shared" ref="J2003:J2008" si="280">B2003*I2003</f>
        <v>1.0254000982677016</v>
      </c>
      <c r="K2003">
        <f t="shared" si="274"/>
        <v>1.0254000982677016</v>
      </c>
      <c r="L2003" s="5">
        <f t="shared" si="278"/>
        <v>0</v>
      </c>
    </row>
    <row r="2004" spans="2:12" x14ac:dyDescent="0.2">
      <c r="B2004">
        <f t="shared" si="279"/>
        <v>2.146168831154821E-2</v>
      </c>
      <c r="C2004" s="18">
        <f t="shared" si="275"/>
        <v>0.64827679377531922</v>
      </c>
      <c r="D2004" s="2">
        <f>B2004*C2004</f>
        <v>1.3913114487615718E-2</v>
      </c>
      <c r="E2004" s="18">
        <f t="shared" si="273"/>
        <v>25.927637880882919</v>
      </c>
      <c r="F2004" s="20">
        <f t="shared" si="276"/>
        <v>12.96381894044146</v>
      </c>
      <c r="G2004" s="20">
        <f t="shared" si="276"/>
        <v>12.958003053985809</v>
      </c>
      <c r="H2004" s="20">
        <f t="shared" si="276"/>
        <v>12.830626663658002</v>
      </c>
      <c r="I2004" s="10">
        <f t="shared" si="277"/>
        <v>38.752448658085271</v>
      </c>
      <c r="J2004" s="19">
        <f t="shared" si="280"/>
        <v>0.83169297440910084</v>
      </c>
      <c r="K2004">
        <f t="shared" ref="K2004:K2008" si="281">IF(I2004&gt;$L$15,J2004,0)</f>
        <v>0.83169297440910084</v>
      </c>
      <c r="L2004" s="5">
        <f t="shared" si="278"/>
        <v>0</v>
      </c>
    </row>
    <row r="2005" spans="2:12" x14ac:dyDescent="0.2">
      <c r="B2005">
        <f t="shared" si="279"/>
        <v>1.6461688311548209E-2</v>
      </c>
      <c r="C2005" s="18">
        <f>$C$10*LN((-B2005+$C$5)/$C$11)</f>
        <v>0.6482899769715178</v>
      </c>
      <c r="D2005" s="2">
        <f>B2005*C2005</f>
        <v>1.0671947536405893E-2</v>
      </c>
      <c r="E2005" s="18">
        <f t="shared" si="273"/>
        <v>25.928965208730865</v>
      </c>
      <c r="F2005" s="20">
        <f t="shared" ref="F2005:H2008" si="282">IF($B2005&lt;F$17,(F$12*$C$10*LN((-$B2005+F$17)/$C$11))+(($E$14-F$12)*$C$10*LN((-$B2005+$C$5)/$C$11))-$C$12*$E$14*$B2005,-$C$13)</f>
        <v>12.964482604365431</v>
      </c>
      <c r="G2005" s="20">
        <f t="shared" si="282"/>
        <v>12.958670021634662</v>
      </c>
      <c r="H2005" s="20">
        <f t="shared" si="282"/>
        <v>12.831378497591373</v>
      </c>
      <c r="I2005" s="10">
        <f>F2005+G2005+H2005</f>
        <v>38.754531123591462</v>
      </c>
      <c r="J2005" s="19">
        <f t="shared" si="280"/>
        <v>0.63796501201675693</v>
      </c>
      <c r="K2005">
        <f t="shared" si="281"/>
        <v>0.63796501201675693</v>
      </c>
      <c r="L2005" s="5">
        <f t="shared" ref="L2005:L2008" si="283">IF(I2005&lt;$L$15,J2005,0)</f>
        <v>0</v>
      </c>
    </row>
    <row r="2006" spans="2:12" x14ac:dyDescent="0.2">
      <c r="B2006">
        <f t="shared" si="279"/>
        <v>1.1461688311548208E-2</v>
      </c>
      <c r="C2006" s="18">
        <f>$C$10*LN((-B2006+$C$5)/$C$11)</f>
        <v>0.64830315348661682</v>
      </c>
      <c r="D2006" s="2">
        <f>B2006*C2006</f>
        <v>7.4306486766574E-3</v>
      </c>
      <c r="E2006" s="18">
        <f t="shared" si="273"/>
        <v>25.930292269334828</v>
      </c>
      <c r="F2006" s="20">
        <f t="shared" si="282"/>
        <v>12.965146134667416</v>
      </c>
      <c r="G2006" s="20">
        <f t="shared" si="282"/>
        <v>12.959336851894692</v>
      </c>
      <c r="H2006" s="20">
        <f t="shared" si="282"/>
        <v>12.832130078713943</v>
      </c>
      <c r="I2006" s="10">
        <f>F2006+G2006+H2006</f>
        <v>38.756613065276049</v>
      </c>
      <c r="J2006" s="19">
        <f t="shared" si="280"/>
        <v>0.44421621896547109</v>
      </c>
      <c r="K2006">
        <f t="shared" si="281"/>
        <v>0.44421621896547109</v>
      </c>
      <c r="L2006" s="5">
        <f t="shared" si="283"/>
        <v>0</v>
      </c>
    </row>
    <row r="2007" spans="2:12" x14ac:dyDescent="0.2">
      <c r="B2007">
        <f t="shared" si="279"/>
        <v>6.4616883115482084E-3</v>
      </c>
      <c r="C2007" s="18">
        <f>$C$10*LN((-B2007+$C$5)/$C$11)</f>
        <v>0.64831632332738487</v>
      </c>
      <c r="D2007" s="2">
        <f>B2007*C2007</f>
        <v>4.189218008630472E-3</v>
      </c>
      <c r="E2007" s="18">
        <f t="shared" si="273"/>
        <v>25.931619062965545</v>
      </c>
      <c r="F2007" s="20">
        <f t="shared" si="282"/>
        <v>12.965809531482774</v>
      </c>
      <c r="G2007" s="20">
        <f t="shared" si="282"/>
        <v>12.960003544907725</v>
      </c>
      <c r="H2007" s="20">
        <f t="shared" si="282"/>
        <v>12.832881407407633</v>
      </c>
      <c r="I2007" s="10">
        <f>F2007+G2007+H2007</f>
        <v>38.758694483798131</v>
      </c>
      <c r="J2007" s="19">
        <f t="shared" si="280"/>
        <v>0.25044660311682643</v>
      </c>
      <c r="K2007">
        <f t="shared" si="281"/>
        <v>0.25044660311682643</v>
      </c>
      <c r="L2007" s="5">
        <f t="shared" si="283"/>
        <v>0</v>
      </c>
    </row>
    <row r="2008" spans="2:12" x14ac:dyDescent="0.2">
      <c r="B2008">
        <f t="shared" si="279"/>
        <v>1.4616883115482083E-3</v>
      </c>
      <c r="C2008" s="18">
        <f>$C$10*LN((-B2008+$C$5)/$C$11)</f>
        <v>0.64832948650057975</v>
      </c>
      <c r="D2008" s="2">
        <f>B2008*C2008</f>
        <v>9.4765563244994934E-4</v>
      </c>
      <c r="E2008" s="18">
        <f t="shared" si="273"/>
        <v>25.932945589893343</v>
      </c>
      <c r="F2008" s="20">
        <f t="shared" si="282"/>
        <v>12.966472794946672</v>
      </c>
      <c r="G2008" s="20">
        <f t="shared" si="282"/>
        <v>12.960670100815378</v>
      </c>
      <c r="H2008" s="20">
        <f t="shared" si="282"/>
        <v>12.833632484053471</v>
      </c>
      <c r="I2008" s="10">
        <f>F2008+G2008+H2008</f>
        <v>38.76077537981552</v>
      </c>
      <c r="J2008" s="19">
        <f t="shared" si="280"/>
        <v>5.665617231922191E-2</v>
      </c>
      <c r="K2008">
        <f t="shared" si="281"/>
        <v>5.665617231922191E-2</v>
      </c>
      <c r="L2008" s="5">
        <f t="shared" si="283"/>
        <v>0</v>
      </c>
    </row>
    <row r="2009" spans="2:12" x14ac:dyDescent="0.2">
      <c r="C2009" s="1"/>
      <c r="D2009" s="1"/>
      <c r="F2009" s="11"/>
      <c r="G2009" s="11"/>
      <c r="H2009" s="11"/>
      <c r="I2009" s="7"/>
      <c r="J2009" s="1"/>
    </row>
    <row r="2010" spans="2:12" x14ac:dyDescent="0.2">
      <c r="C2010" s="1"/>
      <c r="D2010" s="1"/>
      <c r="F2010" s="11"/>
      <c r="G2010" s="11"/>
      <c r="H2010" s="11"/>
      <c r="I2010" s="7"/>
      <c r="J2010" s="1"/>
    </row>
    <row r="2011" spans="2:12" x14ac:dyDescent="0.2">
      <c r="C2011" s="1"/>
      <c r="D2011" s="1"/>
      <c r="F2011" s="11"/>
      <c r="G2011" s="11"/>
      <c r="H2011" s="11"/>
      <c r="I2011" s="7"/>
      <c r="J2011" s="1"/>
    </row>
    <row r="2012" spans="2:12" x14ac:dyDescent="0.2">
      <c r="C2012" s="1"/>
      <c r="D2012" s="1"/>
      <c r="F2012" s="11"/>
      <c r="G2012" s="11"/>
      <c r="H2012" s="11"/>
      <c r="I2012" s="7"/>
      <c r="J2012" s="1"/>
    </row>
    <row r="2013" spans="2:12" x14ac:dyDescent="0.2">
      <c r="C2013" s="1"/>
      <c r="D2013" s="1"/>
      <c r="F2013" s="11"/>
      <c r="G2013" s="11"/>
      <c r="H2013" s="11"/>
      <c r="I2013" s="7"/>
      <c r="J2013" s="1"/>
    </row>
    <row r="2014" spans="2:12" x14ac:dyDescent="0.2">
      <c r="C2014" s="1"/>
      <c r="D2014" s="1"/>
      <c r="F2014" s="11"/>
      <c r="G2014" s="11"/>
      <c r="H2014" s="11"/>
      <c r="I2014" s="7"/>
      <c r="J2014" s="1"/>
    </row>
    <row r="2015" spans="2:12" x14ac:dyDescent="0.2">
      <c r="C2015" s="1"/>
      <c r="D2015" s="1"/>
      <c r="F2015" s="11"/>
      <c r="G2015" s="11"/>
      <c r="H2015" s="11"/>
      <c r="I2015" s="7"/>
      <c r="J2015" s="1"/>
    </row>
    <row r="2016" spans="2:12" x14ac:dyDescent="0.2">
      <c r="C2016" s="1"/>
      <c r="D2016" s="1"/>
      <c r="F2016" s="11"/>
      <c r="G2016" s="11"/>
      <c r="H2016" s="11"/>
      <c r="I2016" s="7"/>
      <c r="J2016" s="1"/>
    </row>
    <row r="2017" spans="3:10" x14ac:dyDescent="0.2">
      <c r="C2017" s="1"/>
      <c r="D2017" s="1"/>
      <c r="F2017" s="11"/>
      <c r="G2017" s="11"/>
      <c r="H2017" s="11"/>
      <c r="I2017" s="7"/>
      <c r="J2017" s="1"/>
    </row>
  </sheetData>
  <conditionalFormatting sqref="J19:J2017">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38E69-8F8E-4BA0-97EC-25E6A48D16B1}">
  <dimension ref="A1:O60"/>
  <sheetViews>
    <sheetView topLeftCell="A11" zoomScale="85" zoomScaleNormal="85" workbookViewId="0">
      <selection activeCell="O57" sqref="O57"/>
    </sheetView>
  </sheetViews>
  <sheetFormatPr baseColWidth="10" defaultRowHeight="12.75" x14ac:dyDescent="0.2"/>
  <cols>
    <col min="1" max="1" width="11.7109375" customWidth="1"/>
    <col min="2" max="2" width="13" customWidth="1"/>
    <col min="4" max="4" width="12.7109375" customWidth="1"/>
  </cols>
  <sheetData>
    <row r="1" spans="1:15" x14ac:dyDescent="0.2">
      <c r="A1" s="65" t="s">
        <v>171</v>
      </c>
    </row>
    <row r="3" spans="1:15" ht="26.65" customHeight="1" x14ac:dyDescent="0.2">
      <c r="A3" s="28" t="s">
        <v>115</v>
      </c>
      <c r="B3" s="58"/>
      <c r="C3" s="58"/>
      <c r="D3" s="58"/>
      <c r="E3" s="93" t="s">
        <v>125</v>
      </c>
      <c r="F3" s="93"/>
      <c r="G3" s="93"/>
      <c r="H3" s="93"/>
      <c r="I3" s="58"/>
      <c r="J3" s="59" t="s">
        <v>124</v>
      </c>
      <c r="L3" s="58"/>
      <c r="M3" s="58"/>
      <c r="N3" s="58"/>
      <c r="O3" s="58"/>
    </row>
    <row r="4" spans="1:15" x14ac:dyDescent="0.2">
      <c r="A4" s="69" t="s">
        <v>108</v>
      </c>
      <c r="B4" s="70">
        <v>1.38065E-23</v>
      </c>
      <c r="C4" s="69" t="s">
        <v>109</v>
      </c>
    </row>
    <row r="5" spans="1:15" x14ac:dyDescent="0.2">
      <c r="A5" s="69" t="s">
        <v>110</v>
      </c>
      <c r="B5" s="70">
        <v>1.602E-19</v>
      </c>
      <c r="C5" s="69" t="s">
        <v>111</v>
      </c>
    </row>
    <row r="6" spans="1:15" x14ac:dyDescent="0.2">
      <c r="A6" s="69" t="s">
        <v>112</v>
      </c>
      <c r="B6" s="69">
        <v>1.1200000000000001</v>
      </c>
      <c r="C6" s="69" t="s">
        <v>113</v>
      </c>
    </row>
    <row r="7" spans="1:15" x14ac:dyDescent="0.2">
      <c r="A7" s="69" t="s">
        <v>205</v>
      </c>
      <c r="B7" s="69">
        <v>1.1000000000000001</v>
      </c>
      <c r="C7" s="69"/>
    </row>
    <row r="8" spans="1:15" x14ac:dyDescent="0.2">
      <c r="A8" s="69" t="s">
        <v>204</v>
      </c>
      <c r="B8" s="69">
        <v>1.1000000000000001</v>
      </c>
      <c r="C8" s="69"/>
    </row>
    <row r="9" spans="1:15" x14ac:dyDescent="0.2">
      <c r="A9" s="69" t="s">
        <v>116</v>
      </c>
      <c r="B9" s="69">
        <v>273.14999999999998</v>
      </c>
      <c r="C9" s="69" t="s">
        <v>117</v>
      </c>
    </row>
    <row r="11" spans="1:15" x14ac:dyDescent="0.2">
      <c r="A11" s="57" t="s">
        <v>118</v>
      </c>
      <c r="B11" s="57"/>
      <c r="C11" s="57"/>
    </row>
    <row r="12" spans="1:15" x14ac:dyDescent="0.2">
      <c r="A12" s="71" t="s">
        <v>119</v>
      </c>
      <c r="B12" s="71">
        <v>8.1300000000000008</v>
      </c>
      <c r="C12" s="71" t="s">
        <v>120</v>
      </c>
    </row>
    <row r="13" spans="1:15" x14ac:dyDescent="0.2">
      <c r="A13" s="71" t="s">
        <v>123</v>
      </c>
      <c r="B13" s="71"/>
      <c r="C13" s="71"/>
    </row>
    <row r="14" spans="1:15" x14ac:dyDescent="0.2">
      <c r="A14" s="71" t="s">
        <v>121</v>
      </c>
      <c r="B14" s="71">
        <v>800</v>
      </c>
      <c r="C14" s="71" t="s">
        <v>122</v>
      </c>
    </row>
    <row r="15" spans="1:15" x14ac:dyDescent="0.2">
      <c r="A15" s="71" t="s">
        <v>129</v>
      </c>
      <c r="B15" s="71">
        <v>48</v>
      </c>
      <c r="C15" s="71" t="s">
        <v>126</v>
      </c>
    </row>
    <row r="16" spans="1:15" x14ac:dyDescent="0.2">
      <c r="A16" s="71" t="s">
        <v>128</v>
      </c>
      <c r="B16" s="71">
        <f>B15+B9</f>
        <v>321.14999999999998</v>
      </c>
      <c r="C16" s="71" t="s">
        <v>117</v>
      </c>
    </row>
    <row r="18" spans="1:10" x14ac:dyDescent="0.2">
      <c r="A18" s="60" t="s">
        <v>127</v>
      </c>
    </row>
    <row r="19" spans="1:10" x14ac:dyDescent="0.2">
      <c r="A19" s="66" t="s">
        <v>143</v>
      </c>
    </row>
    <row r="20" spans="1:10" x14ac:dyDescent="0.2">
      <c r="B20" s="64" t="s">
        <v>152</v>
      </c>
    </row>
    <row r="21" spans="1:10" x14ac:dyDescent="0.2">
      <c r="B21" t="s">
        <v>144</v>
      </c>
      <c r="C21" s="61" t="s">
        <v>138</v>
      </c>
      <c r="D21" s="62">
        <v>25</v>
      </c>
      <c r="E21" s="40" t="s">
        <v>130</v>
      </c>
    </row>
    <row r="22" spans="1:10" x14ac:dyDescent="0.2">
      <c r="C22" s="61" t="s">
        <v>128</v>
      </c>
      <c r="D22" s="62">
        <f>D21+B9</f>
        <v>298.14999999999998</v>
      </c>
      <c r="E22" s="40" t="s">
        <v>117</v>
      </c>
    </row>
    <row r="23" spans="1:10" x14ac:dyDescent="0.2">
      <c r="B23" t="s">
        <v>136</v>
      </c>
    </row>
    <row r="24" spans="1:10" x14ac:dyDescent="0.2">
      <c r="C24" s="67" t="s">
        <v>137</v>
      </c>
      <c r="D24" s="68">
        <v>100000000</v>
      </c>
      <c r="E24" s="50" t="s">
        <v>120</v>
      </c>
      <c r="F24" s="73"/>
      <c r="G24" t="s">
        <v>153</v>
      </c>
    </row>
    <row r="25" spans="1:10" x14ac:dyDescent="0.2">
      <c r="B25" t="s">
        <v>154</v>
      </c>
    </row>
    <row r="26" spans="1:10" x14ac:dyDescent="0.2">
      <c r="C26" s="61" t="s">
        <v>131</v>
      </c>
      <c r="D26" s="63">
        <f>D24*EXP(-B6*B5/(B7*B4*D22))</f>
        <v>6.1812269735436214E-10</v>
      </c>
      <c r="E26" s="40" t="s">
        <v>120</v>
      </c>
      <c r="G26" t="s">
        <v>141</v>
      </c>
    </row>
    <row r="27" spans="1:10" x14ac:dyDescent="0.2">
      <c r="B27" t="s">
        <v>132</v>
      </c>
    </row>
    <row r="28" spans="1:10" x14ac:dyDescent="0.2">
      <c r="C28" s="61" t="s">
        <v>133</v>
      </c>
      <c r="D28" s="40">
        <v>0.6</v>
      </c>
      <c r="E28" s="40" t="s">
        <v>134</v>
      </c>
    </row>
    <row r="29" spans="1:10" x14ac:dyDescent="0.2">
      <c r="B29" t="s">
        <v>135</v>
      </c>
    </row>
    <row r="30" spans="1:10" x14ac:dyDescent="0.2">
      <c r="C30" s="61" t="s">
        <v>139</v>
      </c>
      <c r="D30" s="39">
        <f>D26*EXP(B5*D28/(B7*B4*D22))</f>
        <v>1.0236272078979096</v>
      </c>
      <c r="E30" s="40" t="s">
        <v>120</v>
      </c>
      <c r="G30" t="s">
        <v>142</v>
      </c>
      <c r="J30" t="s">
        <v>162</v>
      </c>
    </row>
    <row r="32" spans="1:10" x14ac:dyDescent="0.2">
      <c r="A32" s="66" t="s">
        <v>145</v>
      </c>
    </row>
    <row r="33" spans="1:5" x14ac:dyDescent="0.2">
      <c r="B33" t="s">
        <v>146</v>
      </c>
    </row>
    <row r="34" spans="1:5" x14ac:dyDescent="0.2">
      <c r="B34" s="50" t="s">
        <v>119</v>
      </c>
      <c r="C34" s="50">
        <f>B12</f>
        <v>8.1300000000000008</v>
      </c>
      <c r="D34" s="50" t="s">
        <v>120</v>
      </c>
    </row>
    <row r="35" spans="1:5" x14ac:dyDescent="0.2">
      <c r="B35" t="s">
        <v>148</v>
      </c>
    </row>
    <row r="37" spans="1:5" x14ac:dyDescent="0.2">
      <c r="A37" s="14" t="s">
        <v>149</v>
      </c>
      <c r="B37" t="s">
        <v>155</v>
      </c>
    </row>
    <row r="38" spans="1:5" x14ac:dyDescent="0.2">
      <c r="A38" s="14" t="s">
        <v>150</v>
      </c>
      <c r="B38" t="s">
        <v>157</v>
      </c>
    </row>
    <row r="39" spans="1:5" x14ac:dyDescent="0.2">
      <c r="A39" s="14" t="s">
        <v>151</v>
      </c>
      <c r="B39" t="s">
        <v>156</v>
      </c>
    </row>
    <row r="40" spans="1:5" x14ac:dyDescent="0.2">
      <c r="B40" t="s">
        <v>158</v>
      </c>
    </row>
    <row r="41" spans="1:5" x14ac:dyDescent="0.2">
      <c r="B41" s="50" t="s">
        <v>147</v>
      </c>
      <c r="C41" s="50">
        <f>0.6</f>
        <v>0.6</v>
      </c>
      <c r="D41" s="50" t="s">
        <v>134</v>
      </c>
    </row>
    <row r="42" spans="1:5" x14ac:dyDescent="0.2">
      <c r="B42" s="46" t="s">
        <v>159</v>
      </c>
      <c r="C42" s="46"/>
      <c r="D42" s="46"/>
    </row>
    <row r="43" spans="1:5" x14ac:dyDescent="0.2">
      <c r="B43" s="46" t="s">
        <v>160</v>
      </c>
    </row>
    <row r="44" spans="1:5" x14ac:dyDescent="0.2">
      <c r="B44" s="6" t="s">
        <v>161</v>
      </c>
      <c r="C44" s="11">
        <f>C34/EXP(B5*D28/(B7*B4*D22))</f>
        <v>4.9093434511289003E-9</v>
      </c>
      <c r="D44" s="6" t="s">
        <v>120</v>
      </c>
    </row>
    <row r="45" spans="1:5" x14ac:dyDescent="0.2">
      <c r="B45" t="s">
        <v>163</v>
      </c>
    </row>
    <row r="46" spans="1:5" x14ac:dyDescent="0.2">
      <c r="B46" s="6" t="s">
        <v>137</v>
      </c>
      <c r="C46" s="11">
        <f>C44/(EXP(-B6*B5/(B7*B4*D22)))</f>
        <v>794234457.35635793</v>
      </c>
      <c r="D46" s="6" t="s">
        <v>120</v>
      </c>
      <c r="E46" t="s">
        <v>164</v>
      </c>
    </row>
    <row r="47" spans="1:5" x14ac:dyDescent="0.2">
      <c r="C47" t="s">
        <v>176</v>
      </c>
    </row>
    <row r="50" spans="1:6" x14ac:dyDescent="0.2">
      <c r="A50" s="66" t="s">
        <v>191</v>
      </c>
      <c r="B50" t="s">
        <v>192</v>
      </c>
    </row>
    <row r="53" spans="1:6" x14ac:dyDescent="0.2">
      <c r="C53" t="s">
        <v>181</v>
      </c>
      <c r="D53" s="8" t="s">
        <v>182</v>
      </c>
      <c r="E53" t="s">
        <v>183</v>
      </c>
    </row>
    <row r="54" spans="1:6" x14ac:dyDescent="0.2">
      <c r="C54">
        <v>25</v>
      </c>
      <c r="D54" s="86">
        <f>$B$7*((E54*LN($C$34/$C$46))+($B$6/$B$8))</f>
        <v>0.60000000000000009</v>
      </c>
      <c r="E54" s="85">
        <f>$B$4*($B$9+C54)/$B$5</f>
        <v>2.5695430555555555E-2</v>
      </c>
    </row>
    <row r="55" spans="1:6" x14ac:dyDescent="0.2">
      <c r="C55">
        <v>26</v>
      </c>
      <c r="D55" s="86">
        <f>$B$7*((E55*LN($C$34/$C$46))+($B$6/$B$8))</f>
        <v>0.59825591145396639</v>
      </c>
      <c r="E55" s="85">
        <f>$B$4*($B$9+C55)/$B$5</f>
        <v>2.5781613451935078E-2</v>
      </c>
    </row>
    <row r="56" spans="1:6" x14ac:dyDescent="0.2">
      <c r="B56" s="8" t="s">
        <v>184</v>
      </c>
      <c r="C56">
        <f>C55-C54</f>
        <v>1</v>
      </c>
    </row>
    <row r="57" spans="1:6" x14ac:dyDescent="0.2">
      <c r="D57" t="s">
        <v>206</v>
      </c>
    </row>
    <row r="58" spans="1:6" x14ac:dyDescent="0.2">
      <c r="D58" s="88">
        <f>D55-D54</f>
        <v>-1.7440885460336952E-3</v>
      </c>
      <c r="F58" t="s">
        <v>207</v>
      </c>
    </row>
    <row r="60" spans="1:6" x14ac:dyDescent="0.2">
      <c r="C60" t="s">
        <v>208</v>
      </c>
    </row>
  </sheetData>
  <mergeCells count="1">
    <mergeCell ref="E3:H3"/>
  </mergeCells>
  <phoneticPr fontId="8" type="noConversion"/>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3C241-DD86-43BC-931C-8E2832034240}">
  <dimension ref="A1:O89"/>
  <sheetViews>
    <sheetView zoomScale="115" zoomScaleNormal="115" workbookViewId="0">
      <selection activeCell="B15" sqref="B15"/>
    </sheetView>
  </sheetViews>
  <sheetFormatPr baseColWidth="10" defaultRowHeight="12.75" x14ac:dyDescent="0.2"/>
  <cols>
    <col min="1" max="1" width="11.7109375" customWidth="1"/>
    <col min="2" max="2" width="13" customWidth="1"/>
    <col min="4" max="4" width="12.7109375" customWidth="1"/>
    <col min="7" max="7" width="14.5703125" customWidth="1"/>
    <col min="8" max="8" width="13.85546875" customWidth="1"/>
    <col min="10" max="10" width="4.140625" customWidth="1"/>
    <col min="11" max="11" width="5.7109375" customWidth="1"/>
    <col min="12" max="12" width="9.140625" customWidth="1"/>
  </cols>
  <sheetData>
    <row r="1" spans="1:15" x14ac:dyDescent="0.2">
      <c r="A1" s="65" t="s">
        <v>140</v>
      </c>
    </row>
    <row r="3" spans="1:15" ht="13.9" customHeight="1" x14ac:dyDescent="0.2">
      <c r="A3" s="28" t="s">
        <v>115</v>
      </c>
      <c r="B3" s="58"/>
      <c r="C3" s="58"/>
      <c r="D3" s="58"/>
      <c r="E3" s="93" t="s">
        <v>170</v>
      </c>
      <c r="F3" s="93"/>
      <c r="G3" s="93"/>
      <c r="H3" s="93"/>
      <c r="I3" s="58"/>
      <c r="J3" s="59" t="s">
        <v>124</v>
      </c>
      <c r="L3" s="58"/>
      <c r="M3" s="58"/>
      <c r="N3" s="58"/>
      <c r="O3" s="58"/>
    </row>
    <row r="4" spans="1:15" x14ac:dyDescent="0.2">
      <c r="A4" s="69" t="s">
        <v>108</v>
      </c>
      <c r="B4" s="70">
        <v>1.38065E-23</v>
      </c>
      <c r="C4" s="69" t="s">
        <v>109</v>
      </c>
    </row>
    <row r="5" spans="1:15" x14ac:dyDescent="0.2">
      <c r="A5" s="69" t="s">
        <v>110</v>
      </c>
      <c r="B5" s="70">
        <v>1.602E-19</v>
      </c>
      <c r="C5" s="69" t="s">
        <v>111</v>
      </c>
    </row>
    <row r="6" spans="1:15" x14ac:dyDescent="0.2">
      <c r="A6" s="69" t="s">
        <v>112</v>
      </c>
      <c r="B6" s="69">
        <v>1.1200000000000001</v>
      </c>
      <c r="C6" s="69" t="s">
        <v>113</v>
      </c>
    </row>
    <row r="7" spans="1:15" x14ac:dyDescent="0.2">
      <c r="A7" s="69" t="s">
        <v>114</v>
      </c>
      <c r="B7" s="69">
        <v>1.1000000000000001</v>
      </c>
      <c r="C7" s="69"/>
    </row>
    <row r="8" spans="1:15" x14ac:dyDescent="0.2">
      <c r="A8" s="69" t="s">
        <v>116</v>
      </c>
      <c r="B8" s="69">
        <v>273.14999999999998</v>
      </c>
      <c r="C8" s="69" t="s">
        <v>117</v>
      </c>
    </row>
    <row r="10" spans="1:15" x14ac:dyDescent="0.2">
      <c r="A10" s="79" t="s">
        <v>169</v>
      </c>
      <c r="B10" s="60"/>
      <c r="C10" s="60"/>
      <c r="D10" s="60"/>
      <c r="E10" s="60"/>
      <c r="F10" s="60"/>
      <c r="G10" s="60"/>
    </row>
    <row r="11" spans="1:15" x14ac:dyDescent="0.2">
      <c r="A11" s="74" t="s">
        <v>119</v>
      </c>
      <c r="B11" s="76">
        <v>8.1300000000000008</v>
      </c>
      <c r="C11" s="74" t="s">
        <v>120</v>
      </c>
      <c r="D11" s="60" t="s">
        <v>165</v>
      </c>
      <c r="E11" s="77">
        <f>0.6</f>
        <v>0.6</v>
      </c>
      <c r="F11" s="75" t="s">
        <v>134</v>
      </c>
      <c r="G11" s="75" t="s">
        <v>166</v>
      </c>
      <c r="H11" s="46" t="s">
        <v>161</v>
      </c>
      <c r="I11" s="1">
        <f>B11/EXP(B5*E11/(B7*B4*E13))</f>
        <v>2.2452830647209512E-8</v>
      </c>
      <c r="J11" t="s">
        <v>120</v>
      </c>
      <c r="K11" s="6" t="s">
        <v>137</v>
      </c>
      <c r="L11" s="11">
        <f>I11/(EXP(-B6*B5/(B7*B4*E13)))</f>
        <v>212683630.22746778</v>
      </c>
      <c r="M11" s="6" t="s">
        <v>120</v>
      </c>
    </row>
    <row r="12" spans="1:15" x14ac:dyDescent="0.2">
      <c r="A12" s="78" t="s">
        <v>168</v>
      </c>
      <c r="B12" s="74"/>
      <c r="C12" s="74"/>
      <c r="D12" s="60"/>
      <c r="E12" s="60"/>
      <c r="F12" s="60"/>
      <c r="G12" s="60"/>
      <c r="K12" t="s">
        <v>177</v>
      </c>
    </row>
    <row r="13" spans="1:15" x14ac:dyDescent="0.2">
      <c r="A13" s="74" t="s">
        <v>129</v>
      </c>
      <c r="B13" s="76">
        <v>48</v>
      </c>
      <c r="C13" s="74" t="s">
        <v>130</v>
      </c>
      <c r="D13" s="74" t="s">
        <v>128</v>
      </c>
      <c r="E13" s="74">
        <f>B13+B8</f>
        <v>321.14999999999998</v>
      </c>
      <c r="F13" s="74" t="s">
        <v>117</v>
      </c>
      <c r="G13" s="60"/>
    </row>
    <row r="14" spans="1:15" x14ac:dyDescent="0.2">
      <c r="A14" s="74" t="s">
        <v>121</v>
      </c>
      <c r="B14" s="76">
        <v>1000</v>
      </c>
      <c r="C14" s="74" t="s">
        <v>122</v>
      </c>
      <c r="D14" s="60"/>
      <c r="E14" s="60"/>
      <c r="F14" s="60"/>
      <c r="G14" s="60"/>
    </row>
    <row r="15" spans="1:15" x14ac:dyDescent="0.2">
      <c r="A15" s="75" t="s">
        <v>167</v>
      </c>
      <c r="B15" s="45">
        <f>B11*B14/1000</f>
        <v>8.1300000000000008</v>
      </c>
      <c r="C15" s="75" t="s">
        <v>120</v>
      </c>
      <c r="G15" t="s">
        <v>174</v>
      </c>
      <c r="H15" t="s">
        <v>175</v>
      </c>
      <c r="I15" s="1">
        <f>(B4*B7*E13)/B5</f>
        <v>3.044540088951311E-2</v>
      </c>
      <c r="J15" t="s">
        <v>134</v>
      </c>
    </row>
    <row r="16" spans="1:15" x14ac:dyDescent="0.2">
      <c r="A16" s="46"/>
      <c r="B16" s="46"/>
      <c r="C16" s="46"/>
      <c r="E16" s="46"/>
      <c r="F16" s="46"/>
      <c r="G16" s="46"/>
      <c r="H16" s="46"/>
      <c r="I16" s="46"/>
      <c r="J16" s="46"/>
      <c r="K16" s="46"/>
      <c r="L16" s="46"/>
      <c r="M16" s="46"/>
    </row>
    <row r="17" spans="1:13" x14ac:dyDescent="0.2">
      <c r="A17" s="46"/>
      <c r="B17" s="46"/>
      <c r="C17" s="46"/>
      <c r="D17" s="82" t="s">
        <v>180</v>
      </c>
      <c r="E17" s="83">
        <f>MAX(D19:D51)</f>
        <v>2.6013362911025788</v>
      </c>
      <c r="F17" s="46"/>
      <c r="G17" s="46"/>
      <c r="H17" s="46"/>
      <c r="I17" s="46"/>
      <c r="J17" s="46"/>
      <c r="K17" s="46"/>
      <c r="L17" s="46"/>
      <c r="M17" s="46"/>
    </row>
    <row r="18" spans="1:13" x14ac:dyDescent="0.2">
      <c r="A18" s="72" t="s">
        <v>172</v>
      </c>
      <c r="B18" s="46" t="s">
        <v>173</v>
      </c>
      <c r="C18" s="75" t="s">
        <v>178</v>
      </c>
      <c r="D18" s="46" t="s">
        <v>179</v>
      </c>
      <c r="E18" s="46"/>
      <c r="F18" s="46"/>
      <c r="G18" s="46"/>
      <c r="H18" s="46"/>
      <c r="I18" s="46"/>
      <c r="J18" s="46"/>
      <c r="K18" s="46"/>
      <c r="L18" s="46"/>
      <c r="M18" s="46"/>
    </row>
    <row r="19" spans="1:13" x14ac:dyDescent="0.2">
      <c r="A19" s="72">
        <v>0</v>
      </c>
      <c r="B19" s="73">
        <f>$L$11*EXP((A19-$B$6)/$I$15)</f>
        <v>2.2452830647209512E-8</v>
      </c>
      <c r="C19" s="73">
        <f>-B19+$B$15</f>
        <v>8.1299999775471701</v>
      </c>
      <c r="D19" s="80">
        <f>C19*A19</f>
        <v>0</v>
      </c>
      <c r="E19" s="46"/>
      <c r="F19" s="46"/>
      <c r="G19" s="46"/>
      <c r="H19" s="46"/>
      <c r="I19" s="46"/>
      <c r="J19" s="46"/>
      <c r="K19" s="46"/>
      <c r="L19" s="46"/>
      <c r="M19" s="46"/>
    </row>
    <row r="20" spans="1:13" x14ac:dyDescent="0.2">
      <c r="A20" s="46">
        <f>0.01+A19</f>
        <v>0.01</v>
      </c>
      <c r="B20" s="73">
        <f t="shared" ref="B20:B83" si="0">$L$11*EXP((A20-$B$6)/$I$15)</f>
        <v>3.1183014123103593E-8</v>
      </c>
      <c r="C20" s="73">
        <f t="shared" ref="C20:C83" si="1">-B20+$B$15</f>
        <v>8.1299999688169873</v>
      </c>
      <c r="D20" s="80">
        <f t="shared" ref="D20:D51" si="2">C20*A20</f>
        <v>8.129999968816988E-2</v>
      </c>
      <c r="E20" s="46"/>
      <c r="F20" s="46"/>
      <c r="G20" s="46"/>
      <c r="H20" s="46"/>
      <c r="I20" s="46"/>
      <c r="J20" s="46"/>
      <c r="K20" s="46"/>
      <c r="L20" s="46"/>
      <c r="M20" s="46"/>
    </row>
    <row r="21" spans="1:13" x14ac:dyDescent="0.2">
      <c r="A21" s="46">
        <f t="shared" ref="A21:A84" si="3">0.01+A20</f>
        <v>0.02</v>
      </c>
      <c r="B21" s="73">
        <f t="shared" si="0"/>
        <v>4.3307696258000673E-8</v>
      </c>
      <c r="C21" s="73">
        <f t="shared" si="1"/>
        <v>8.1299999566923038</v>
      </c>
      <c r="D21" s="80">
        <f t="shared" si="2"/>
        <v>0.16259999913384607</v>
      </c>
      <c r="E21" s="46"/>
      <c r="F21" s="46"/>
      <c r="G21" s="46"/>
      <c r="H21" s="46"/>
      <c r="I21" s="46"/>
      <c r="J21" s="46"/>
      <c r="K21" s="46"/>
      <c r="L21" s="46"/>
      <c r="M21" s="46"/>
    </row>
    <row r="22" spans="1:13" x14ac:dyDescent="0.2">
      <c r="A22" s="46">
        <f t="shared" si="3"/>
        <v>0.03</v>
      </c>
      <c r="B22" s="73">
        <f t="shared" si="0"/>
        <v>6.014673718746258E-8</v>
      </c>
      <c r="C22" s="73">
        <f t="shared" si="1"/>
        <v>8.1299999398532634</v>
      </c>
      <c r="D22" s="80">
        <f t="shared" si="2"/>
        <v>0.24389999819559791</v>
      </c>
      <c r="E22" s="46"/>
      <c r="F22" s="46"/>
      <c r="G22" s="46"/>
      <c r="H22" s="46"/>
      <c r="I22" s="46"/>
      <c r="J22" s="46"/>
      <c r="K22" s="46"/>
      <c r="L22" s="46"/>
      <c r="M22" s="46"/>
    </row>
    <row r="23" spans="1:13" x14ac:dyDescent="0.2">
      <c r="A23" s="46">
        <f t="shared" si="3"/>
        <v>0.04</v>
      </c>
      <c r="B23" s="73">
        <f t="shared" si="0"/>
        <v>8.3533189406937003E-8</v>
      </c>
      <c r="C23" s="73">
        <f t="shared" si="1"/>
        <v>8.1299999164668115</v>
      </c>
      <c r="D23" s="80">
        <f t="shared" si="2"/>
        <v>0.32519999665867244</v>
      </c>
      <c r="E23" s="46"/>
      <c r="F23" s="46"/>
      <c r="G23" s="46"/>
      <c r="H23" s="46"/>
      <c r="I23" s="46"/>
      <c r="J23" s="46"/>
      <c r="K23" s="46"/>
      <c r="L23" s="46"/>
      <c r="M23" s="46"/>
    </row>
    <row r="24" spans="1:13" x14ac:dyDescent="0.2">
      <c r="A24" s="46">
        <f t="shared" si="3"/>
        <v>0.05</v>
      </c>
      <c r="B24" s="73">
        <f t="shared" si="0"/>
        <v>1.160128389133927E-7</v>
      </c>
      <c r="C24" s="73">
        <f t="shared" si="1"/>
        <v>8.1299998839871623</v>
      </c>
      <c r="D24" s="80">
        <f t="shared" si="2"/>
        <v>0.40649999419935812</v>
      </c>
      <c r="E24" s="46"/>
      <c r="F24" s="46"/>
      <c r="G24" s="46"/>
      <c r="H24" s="46"/>
      <c r="I24" s="46"/>
      <c r="J24" s="46"/>
      <c r="K24" s="46"/>
      <c r="L24" s="46"/>
      <c r="M24" s="46"/>
    </row>
    <row r="25" spans="1:13" x14ac:dyDescent="0.2">
      <c r="A25" s="46">
        <f t="shared" si="3"/>
        <v>6.0000000000000005E-2</v>
      </c>
      <c r="B25" s="73">
        <f t="shared" si="0"/>
        <v>1.6112133259007475E-7</v>
      </c>
      <c r="C25" s="73">
        <f t="shared" si="1"/>
        <v>8.1299998388786676</v>
      </c>
      <c r="D25" s="80">
        <f t="shared" si="2"/>
        <v>0.48779999033272009</v>
      </c>
      <c r="E25" s="46"/>
      <c r="F25" s="46"/>
      <c r="G25" s="46"/>
      <c r="H25" s="46"/>
      <c r="I25" s="46"/>
      <c r="J25" s="46"/>
      <c r="K25" s="46"/>
      <c r="L25" s="46"/>
      <c r="M25" s="46"/>
    </row>
    <row r="26" spans="1:13" x14ac:dyDescent="0.2">
      <c r="A26" s="46">
        <f t="shared" si="3"/>
        <v>7.0000000000000007E-2</v>
      </c>
      <c r="B26" s="73">
        <f t="shared" si="0"/>
        <v>2.2376905917267926E-7</v>
      </c>
      <c r="C26" s="73">
        <f t="shared" si="1"/>
        <v>8.1299997762309424</v>
      </c>
      <c r="D26" s="80">
        <f t="shared" si="2"/>
        <v>0.56909998433616604</v>
      </c>
      <c r="E26" s="46"/>
      <c r="F26" s="46"/>
      <c r="G26" s="46"/>
      <c r="H26" s="46"/>
      <c r="I26" s="46"/>
      <c r="J26" s="46"/>
      <c r="K26" s="46"/>
      <c r="L26" s="46"/>
      <c r="M26" s="46"/>
    </row>
    <row r="27" spans="1:13" x14ac:dyDescent="0.2">
      <c r="A27" s="46">
        <f t="shared" si="3"/>
        <v>0.08</v>
      </c>
      <c r="B27" s="73">
        <f t="shared" si="0"/>
        <v>3.1077568089894392E-7</v>
      </c>
      <c r="C27" s="73">
        <f t="shared" si="1"/>
        <v>8.12999968922432</v>
      </c>
      <c r="D27" s="80">
        <f t="shared" si="2"/>
        <v>0.65039997513794556</v>
      </c>
      <c r="E27" s="46"/>
      <c r="F27" s="46"/>
      <c r="G27" s="46"/>
      <c r="H27" s="46"/>
      <c r="I27" s="46"/>
      <c r="J27" s="46"/>
      <c r="K27" s="46"/>
      <c r="L27" s="46"/>
      <c r="M27" s="46"/>
    </row>
    <row r="28" spans="1:13" x14ac:dyDescent="0.2">
      <c r="A28" s="46">
        <f t="shared" si="3"/>
        <v>0.09</v>
      </c>
      <c r="B28" s="73">
        <f t="shared" si="0"/>
        <v>4.3161250351270577E-7</v>
      </c>
      <c r="C28" s="73">
        <f t="shared" si="1"/>
        <v>8.1299995683874968</v>
      </c>
      <c r="D28" s="80">
        <f t="shared" si="2"/>
        <v>0.73169996115487468</v>
      </c>
      <c r="E28" s="46"/>
      <c r="F28" s="46"/>
      <c r="G28" s="46"/>
      <c r="H28" s="46"/>
      <c r="I28" s="46"/>
      <c r="J28" s="46"/>
      <c r="K28" s="46"/>
      <c r="L28" s="46"/>
      <c r="M28" s="46"/>
    </row>
    <row r="29" spans="1:13" x14ac:dyDescent="0.2">
      <c r="A29" s="46">
        <f t="shared" si="3"/>
        <v>9.9999999999999992E-2</v>
      </c>
      <c r="B29" s="73">
        <f t="shared" si="0"/>
        <v>5.9943349701510873E-7</v>
      </c>
      <c r="C29" s="73">
        <f t="shared" si="1"/>
        <v>8.1299994005665042</v>
      </c>
      <c r="D29" s="80">
        <f t="shared" si="2"/>
        <v>0.81299994005665033</v>
      </c>
      <c r="E29" s="46"/>
      <c r="F29" s="46"/>
      <c r="G29" s="46"/>
      <c r="H29" s="46"/>
      <c r="I29" s="46"/>
      <c r="J29" s="46"/>
      <c r="K29" s="46"/>
      <c r="L29" s="46"/>
      <c r="M29" s="46"/>
    </row>
    <row r="30" spans="1:13" x14ac:dyDescent="0.2">
      <c r="A30" s="46">
        <f t="shared" si="3"/>
        <v>0.10999999999999999</v>
      </c>
      <c r="B30" s="73">
        <f t="shared" si="0"/>
        <v>8.3250720129607999E-7</v>
      </c>
      <c r="C30" s="73">
        <f t="shared" si="1"/>
        <v>8.1299991674927998</v>
      </c>
      <c r="D30" s="80">
        <f t="shared" si="2"/>
        <v>0.89429990842420792</v>
      </c>
      <c r="E30" s="46"/>
      <c r="F30" s="46"/>
      <c r="G30" s="46"/>
      <c r="H30" s="46"/>
      <c r="I30" s="46"/>
      <c r="J30" s="46"/>
      <c r="K30" s="46"/>
      <c r="L30" s="46"/>
      <c r="M30" s="46"/>
    </row>
    <row r="31" spans="1:13" x14ac:dyDescent="0.2">
      <c r="A31" s="46">
        <f t="shared" si="3"/>
        <v>0.11999999999999998</v>
      </c>
      <c r="B31" s="73">
        <f t="shared" si="0"/>
        <v>1.156205390024063E-6</v>
      </c>
      <c r="C31" s="73">
        <f t="shared" si="1"/>
        <v>8.1299988437946116</v>
      </c>
      <c r="D31" s="80">
        <f t="shared" si="2"/>
        <v>0.97559986125535325</v>
      </c>
      <c r="E31" s="46"/>
      <c r="F31" s="46"/>
      <c r="G31" s="46"/>
      <c r="H31" s="46"/>
      <c r="I31" s="46"/>
      <c r="J31" s="46"/>
      <c r="K31" s="46"/>
      <c r="L31" s="46"/>
      <c r="M31" s="46"/>
    </row>
    <row r="32" spans="1:13" x14ac:dyDescent="0.2">
      <c r="A32" s="46">
        <f t="shared" si="3"/>
        <v>0.12999999999999998</v>
      </c>
      <c r="B32" s="73">
        <f t="shared" si="0"/>
        <v>1.6057649733713965E-6</v>
      </c>
      <c r="C32" s="73">
        <f t="shared" si="1"/>
        <v>8.1299983942350273</v>
      </c>
      <c r="D32" s="80">
        <f t="shared" si="2"/>
        <v>1.0568997912505533</v>
      </c>
      <c r="E32" s="46"/>
      <c r="F32" s="46"/>
      <c r="G32" s="46"/>
      <c r="H32" s="46"/>
      <c r="I32" s="46"/>
      <c r="J32" s="46"/>
      <c r="K32" s="46"/>
      <c r="L32" s="46"/>
      <c r="M32" s="46"/>
    </row>
    <row r="33" spans="1:13" x14ac:dyDescent="0.2">
      <c r="A33" s="46">
        <f t="shared" si="3"/>
        <v>0.13999999999999999</v>
      </c>
      <c r="B33" s="73">
        <f t="shared" si="0"/>
        <v>2.2301237928433962E-6</v>
      </c>
      <c r="C33" s="73">
        <f t="shared" si="1"/>
        <v>8.1299977698762085</v>
      </c>
      <c r="D33" s="80">
        <f t="shared" si="2"/>
        <v>1.138199687782669</v>
      </c>
      <c r="E33" s="46"/>
      <c r="F33" s="46"/>
      <c r="G33" s="46"/>
      <c r="H33" s="46"/>
      <c r="I33" s="46"/>
      <c r="J33" s="46"/>
      <c r="K33" s="46"/>
      <c r="L33" s="46"/>
      <c r="M33" s="46"/>
    </row>
    <row r="34" spans="1:13" x14ac:dyDescent="0.2">
      <c r="A34" s="46">
        <f t="shared" si="3"/>
        <v>0.15</v>
      </c>
      <c r="B34" s="73">
        <f t="shared" si="0"/>
        <v>3.0972478624715322E-6</v>
      </c>
      <c r="C34" s="73">
        <f t="shared" si="1"/>
        <v>8.1299969027521382</v>
      </c>
      <c r="D34" s="80">
        <f t="shared" si="2"/>
        <v>1.2194995354128206</v>
      </c>
      <c r="E34" s="46"/>
      <c r="F34" s="46"/>
      <c r="G34" s="46"/>
      <c r="H34" s="46"/>
      <c r="I34" s="46"/>
      <c r="J34" s="46"/>
      <c r="K34" s="46"/>
      <c r="L34" s="46"/>
      <c r="M34" s="46"/>
    </row>
    <row r="35" spans="1:13" x14ac:dyDescent="0.2">
      <c r="A35" s="46">
        <f t="shared" si="3"/>
        <v>0.16</v>
      </c>
      <c r="B35" s="73">
        <f t="shared" si="0"/>
        <v>4.3015299654524947E-6</v>
      </c>
      <c r="C35" s="73">
        <f t="shared" si="1"/>
        <v>8.1299956984700348</v>
      </c>
      <c r="D35" s="80">
        <f t="shared" si="2"/>
        <v>1.3007993117552057</v>
      </c>
      <c r="E35" s="46"/>
      <c r="F35" s="46"/>
      <c r="G35" s="46"/>
      <c r="H35" s="46"/>
      <c r="I35" s="46"/>
      <c r="J35" s="46"/>
      <c r="K35" s="46"/>
      <c r="L35" s="46"/>
      <c r="M35" s="46"/>
    </row>
    <row r="36" spans="1:13" x14ac:dyDescent="0.2">
      <c r="A36" s="46">
        <f t="shared" si="3"/>
        <v>0.17</v>
      </c>
      <c r="B36" s="73">
        <f t="shared" si="0"/>
        <v>5.9740649974718898E-6</v>
      </c>
      <c r="C36" s="73">
        <f t="shared" si="1"/>
        <v>8.1299940259350034</v>
      </c>
      <c r="D36" s="80">
        <f t="shared" si="2"/>
        <v>1.3820989844089506</v>
      </c>
      <c r="E36" s="46"/>
      <c r="F36" s="46"/>
      <c r="G36" s="46"/>
      <c r="H36" s="46"/>
      <c r="I36" s="46"/>
      <c r="J36" s="46"/>
      <c r="K36" s="46"/>
      <c r="L36" s="46"/>
      <c r="M36" s="46"/>
    </row>
    <row r="37" spans="1:13" x14ac:dyDescent="0.2">
      <c r="A37" s="46">
        <f t="shared" si="3"/>
        <v>0.18000000000000002</v>
      </c>
      <c r="B37" s="73">
        <f t="shared" si="0"/>
        <v>8.2969206028219236E-6</v>
      </c>
      <c r="C37" s="73">
        <f t="shared" si="1"/>
        <v>8.1299917030793978</v>
      </c>
      <c r="D37" s="80">
        <f t="shared" si="2"/>
        <v>1.4633985065542918</v>
      </c>
      <c r="E37" s="46"/>
      <c r="F37" s="46"/>
      <c r="G37" s="46"/>
      <c r="H37" s="46"/>
      <c r="I37" s="46"/>
      <c r="J37" s="46"/>
      <c r="K37" s="46"/>
      <c r="L37" s="46"/>
      <c r="M37" s="46"/>
    </row>
    <row r="38" spans="1:13" x14ac:dyDescent="0.2">
      <c r="A38" s="46">
        <f t="shared" si="3"/>
        <v>0.19000000000000003</v>
      </c>
      <c r="B38" s="73">
        <f t="shared" si="0"/>
        <v>1.152295656620115E-5</v>
      </c>
      <c r="C38" s="73">
        <f t="shared" si="1"/>
        <v>8.129988477043435</v>
      </c>
      <c r="D38" s="80">
        <f t="shared" si="2"/>
        <v>1.544697810638253</v>
      </c>
      <c r="E38" s="46"/>
      <c r="F38" s="46"/>
      <c r="G38" s="46"/>
      <c r="H38" s="46"/>
      <c r="I38" s="46"/>
      <c r="J38" s="46"/>
      <c r="K38" s="46"/>
      <c r="L38" s="46"/>
      <c r="M38" s="46"/>
    </row>
    <row r="39" spans="1:13" x14ac:dyDescent="0.2">
      <c r="A39" s="46">
        <f t="shared" si="3"/>
        <v>0.20000000000000004</v>
      </c>
      <c r="B39" s="73">
        <f t="shared" si="0"/>
        <v>1.6003350445633707E-5</v>
      </c>
      <c r="C39" s="73">
        <f t="shared" si="1"/>
        <v>8.1299839966495551</v>
      </c>
      <c r="D39" s="80">
        <f t="shared" si="2"/>
        <v>1.6259967993299114</v>
      </c>
      <c r="E39" s="46"/>
      <c r="F39" s="46"/>
      <c r="G39" s="46"/>
      <c r="H39" s="46"/>
      <c r="I39" s="46"/>
      <c r="J39" s="46"/>
      <c r="K39" s="46"/>
      <c r="L39" s="46"/>
      <c r="M39" s="46"/>
    </row>
    <row r="40" spans="1:13" x14ac:dyDescent="0.2">
      <c r="A40" s="46">
        <f t="shared" si="3"/>
        <v>0.21000000000000005</v>
      </c>
      <c r="B40" s="73">
        <f t="shared" si="0"/>
        <v>2.2225825812532592E-5</v>
      </c>
      <c r="C40" s="73">
        <f t="shared" si="1"/>
        <v>8.1299777741741881</v>
      </c>
      <c r="D40" s="80">
        <f t="shared" si="2"/>
        <v>1.7072953325765798</v>
      </c>
      <c r="E40" s="46"/>
      <c r="F40" s="46"/>
      <c r="G40" s="46"/>
      <c r="H40" s="46"/>
      <c r="I40" s="46"/>
      <c r="J40" s="46"/>
      <c r="K40" s="46"/>
      <c r="L40" s="46"/>
      <c r="M40" s="46"/>
    </row>
    <row r="41" spans="1:13" x14ac:dyDescent="0.2">
      <c r="A41" s="46">
        <f t="shared" si="3"/>
        <v>0.22000000000000006</v>
      </c>
      <c r="B41" s="73">
        <f t="shared" si="0"/>
        <v>3.086774452182392E-5</v>
      </c>
      <c r="C41" s="73">
        <f t="shared" si="1"/>
        <v>8.1299691322554786</v>
      </c>
      <c r="D41" s="80">
        <f t="shared" si="2"/>
        <v>1.7885932090962058</v>
      </c>
      <c r="E41" s="46"/>
      <c r="F41" s="46"/>
      <c r="G41" s="46"/>
      <c r="H41" s="46"/>
      <c r="I41" s="46"/>
      <c r="J41" s="46"/>
      <c r="K41" s="46"/>
      <c r="L41" s="46"/>
      <c r="M41" s="46"/>
    </row>
    <row r="42" spans="1:13" x14ac:dyDescent="0.2">
      <c r="A42" s="46">
        <f t="shared" si="3"/>
        <v>0.23000000000000007</v>
      </c>
      <c r="B42" s="73">
        <f t="shared" si="0"/>
        <v>4.2869842493200887E-5</v>
      </c>
      <c r="C42" s="73">
        <f t="shared" si="1"/>
        <v>8.1299571301575071</v>
      </c>
      <c r="D42" s="80">
        <f t="shared" si="2"/>
        <v>1.8698901399362271</v>
      </c>
      <c r="E42" s="46"/>
      <c r="F42" s="46"/>
      <c r="G42" s="46"/>
      <c r="H42" s="46"/>
      <c r="I42" s="46"/>
      <c r="J42" s="46"/>
      <c r="K42" s="46"/>
      <c r="L42" s="46"/>
      <c r="M42" s="46"/>
    </row>
    <row r="43" spans="1:13" x14ac:dyDescent="0.2">
      <c r="A43" s="46">
        <f t="shared" si="3"/>
        <v>0.24000000000000007</v>
      </c>
      <c r="B43" s="73">
        <f t="shared" si="0"/>
        <v>5.9538635681414704E-5</v>
      </c>
      <c r="C43" s="73">
        <f t="shared" si="1"/>
        <v>8.1299404613643187</v>
      </c>
      <c r="D43" s="80">
        <f t="shared" si="2"/>
        <v>1.9511857107274371</v>
      </c>
      <c r="E43" s="46"/>
      <c r="F43" s="46"/>
      <c r="G43" s="46"/>
      <c r="H43" s="46"/>
      <c r="I43" s="46"/>
      <c r="J43" s="46"/>
      <c r="K43" s="46"/>
      <c r="L43" s="46"/>
      <c r="M43" s="46"/>
    </row>
    <row r="44" spans="1:13" x14ac:dyDescent="0.2">
      <c r="A44" s="46">
        <f t="shared" si="3"/>
        <v>0.25000000000000006</v>
      </c>
      <c r="B44" s="73">
        <f t="shared" si="0"/>
        <v>8.2688643872820666E-5</v>
      </c>
      <c r="C44" s="73">
        <f t="shared" si="1"/>
        <v>8.1299173113561274</v>
      </c>
      <c r="D44" s="80">
        <f t="shared" si="2"/>
        <v>2.0324793278390323</v>
      </c>
      <c r="E44" s="46"/>
      <c r="F44" s="46"/>
      <c r="G44" s="46"/>
      <c r="H44" s="46"/>
      <c r="I44" s="46"/>
      <c r="J44" s="46"/>
      <c r="K44" s="46"/>
      <c r="L44" s="46"/>
      <c r="M44" s="46"/>
    </row>
    <row r="45" spans="1:13" x14ac:dyDescent="0.2">
      <c r="A45" s="46">
        <f t="shared" si="3"/>
        <v>0.26000000000000006</v>
      </c>
      <c r="B45" s="73">
        <f t="shared" si="0"/>
        <v>1.1483991440637842E-4</v>
      </c>
      <c r="C45" s="73">
        <f t="shared" si="1"/>
        <v>8.1298851600855944</v>
      </c>
      <c r="D45" s="80">
        <f t="shared" si="2"/>
        <v>2.113770141622255</v>
      </c>
      <c r="E45" s="46"/>
      <c r="F45" s="46"/>
      <c r="G45" s="46"/>
      <c r="H45" s="46"/>
      <c r="I45" s="46"/>
      <c r="J45" s="46"/>
      <c r="K45" s="46"/>
      <c r="L45" s="46"/>
      <c r="M45" s="46"/>
    </row>
    <row r="46" spans="1:13" x14ac:dyDescent="0.2">
      <c r="A46" s="46">
        <f t="shared" si="3"/>
        <v>0.27000000000000007</v>
      </c>
      <c r="B46" s="73">
        <f t="shared" si="0"/>
        <v>1.594923477176431E-4</v>
      </c>
      <c r="C46" s="73">
        <f t="shared" si="1"/>
        <v>8.1298405076522826</v>
      </c>
      <c r="D46" s="80">
        <f t="shared" si="2"/>
        <v>2.1950569370661168</v>
      </c>
      <c r="E46" s="46"/>
      <c r="F46" s="46"/>
      <c r="G46" s="46"/>
      <c r="H46" s="46"/>
      <c r="I46" s="46"/>
      <c r="J46" s="46"/>
      <c r="K46" s="46"/>
      <c r="L46" s="46"/>
      <c r="M46" s="46"/>
    </row>
    <row r="47" spans="1:13" x14ac:dyDescent="0.2">
      <c r="A47" s="46">
        <f t="shared" si="3"/>
        <v>0.28000000000000008</v>
      </c>
      <c r="B47" s="73">
        <f t="shared" si="0"/>
        <v>2.2150668704323592E-4</v>
      </c>
      <c r="C47" s="73">
        <f t="shared" si="1"/>
        <v>8.1297784933129584</v>
      </c>
      <c r="D47" s="80">
        <f t="shared" si="2"/>
        <v>2.2763379781276289</v>
      </c>
      <c r="E47" s="46"/>
      <c r="F47" s="46"/>
      <c r="G47" s="46"/>
      <c r="H47" s="46"/>
      <c r="I47" s="46"/>
      <c r="J47" s="46"/>
      <c r="K47" s="46"/>
      <c r="L47" s="46"/>
      <c r="M47" s="46"/>
    </row>
    <row r="48" spans="1:13" x14ac:dyDescent="0.2">
      <c r="A48" s="46">
        <f t="shared" si="3"/>
        <v>0.29000000000000009</v>
      </c>
      <c r="B48" s="73">
        <f t="shared" si="0"/>
        <v>3.0763364579554858E-4</v>
      </c>
      <c r="C48" s="73">
        <f t="shared" si="1"/>
        <v>8.129692366354206</v>
      </c>
      <c r="D48" s="80">
        <f t="shared" si="2"/>
        <v>2.3576107862427205</v>
      </c>
      <c r="E48" s="46"/>
      <c r="F48" s="46"/>
      <c r="G48" s="46"/>
      <c r="H48" s="46"/>
      <c r="I48" s="46"/>
      <c r="J48" s="46"/>
      <c r="K48" s="46"/>
      <c r="L48" s="46"/>
      <c r="M48" s="46"/>
    </row>
    <row r="49" spans="1:4" x14ac:dyDescent="0.2">
      <c r="A49" s="46">
        <f t="shared" si="3"/>
        <v>0.3000000000000001</v>
      </c>
      <c r="B49" s="73">
        <f t="shared" si="0"/>
        <v>4.2724877198397579E-4</v>
      </c>
      <c r="C49" s="73">
        <f t="shared" si="1"/>
        <v>8.1295727512280163</v>
      </c>
      <c r="D49" s="80">
        <f t="shared" si="2"/>
        <v>2.4388718253684059</v>
      </c>
    </row>
    <row r="50" spans="1:4" x14ac:dyDescent="0.2">
      <c r="A50" s="46">
        <f t="shared" si="3"/>
        <v>0.31000000000000011</v>
      </c>
      <c r="B50" s="73">
        <f t="shared" si="0"/>
        <v>5.9337304503789758E-4</v>
      </c>
      <c r="C50" s="73">
        <f t="shared" si="1"/>
        <v>8.1294066269549621</v>
      </c>
      <c r="D50" s="80">
        <f t="shared" si="2"/>
        <v>2.520116054356039</v>
      </c>
    </row>
    <row r="51" spans="1:4" x14ac:dyDescent="0.2">
      <c r="A51" s="46">
        <f t="shared" si="3"/>
        <v>0.32000000000000012</v>
      </c>
      <c r="B51" s="73">
        <f t="shared" si="0"/>
        <v>8.2409030444387905E-4</v>
      </c>
      <c r="C51" s="73">
        <f t="shared" si="1"/>
        <v>8.1291759096955563</v>
      </c>
      <c r="D51" s="80">
        <f t="shared" si="2"/>
        <v>2.6013362911025788</v>
      </c>
    </row>
    <row r="52" spans="1:4" x14ac:dyDescent="0.2">
      <c r="A52" s="46">
        <f>0.01+A51</f>
        <v>0.33000000000000013</v>
      </c>
      <c r="B52" s="73">
        <f t="shared" si="0"/>
        <v>1.1445158076485063E-3</v>
      </c>
      <c r="C52" s="73">
        <f t="shared" si="1"/>
        <v>8.1288554841923517</v>
      </c>
      <c r="D52" s="80">
        <f t="shared" ref="D52:D89" si="4">C52*A52</f>
        <v>2.6825223097834772</v>
      </c>
    </row>
    <row r="53" spans="1:4" x14ac:dyDescent="0.2">
      <c r="A53" s="46">
        <f t="shared" si="3"/>
        <v>0.34000000000000014</v>
      </c>
      <c r="B53" s="73">
        <f t="shared" si="0"/>
        <v>1.5895302091210545E-3</v>
      </c>
      <c r="C53" s="73">
        <f t="shared" si="1"/>
        <v>8.1284104697908806</v>
      </c>
      <c r="D53" s="80">
        <f t="shared" si="4"/>
        <v>2.7636595597289006</v>
      </c>
    </row>
    <row r="54" spans="1:4" x14ac:dyDescent="0.2">
      <c r="A54" s="46">
        <f t="shared" si="3"/>
        <v>0.35000000000000014</v>
      </c>
      <c r="B54" s="73">
        <f t="shared" si="0"/>
        <v>2.2075765741493207E-3</v>
      </c>
      <c r="C54" s="73">
        <f t="shared" si="1"/>
        <v>8.1277924234258521</v>
      </c>
      <c r="D54" s="80">
        <f t="shared" si="4"/>
        <v>2.8447273481990494</v>
      </c>
    </row>
    <row r="55" spans="1:4" x14ac:dyDescent="0.2">
      <c r="A55" s="46">
        <f t="shared" si="3"/>
        <v>0.36000000000000015</v>
      </c>
      <c r="B55" s="73">
        <f t="shared" si="0"/>
        <v>3.0659337600306589E-3</v>
      </c>
      <c r="C55" s="73">
        <f t="shared" si="1"/>
        <v>8.1269340662399703</v>
      </c>
      <c r="D55" s="80">
        <f t="shared" si="4"/>
        <v>2.9256962638463904</v>
      </c>
    </row>
    <row r="56" spans="1:4" x14ac:dyDescent="0.2">
      <c r="A56" s="46">
        <f t="shared" si="3"/>
        <v>0.37000000000000016</v>
      </c>
      <c r="B56" s="73">
        <f t="shared" si="0"/>
        <v>4.2580402106857807E-3</v>
      </c>
      <c r="C56" s="73">
        <f t="shared" si="1"/>
        <v>8.1257419597893144</v>
      </c>
      <c r="D56" s="80">
        <f t="shared" si="4"/>
        <v>3.0065245251220478</v>
      </c>
    </row>
    <row r="57" spans="1:4" x14ac:dyDescent="0.2">
      <c r="A57" s="46">
        <f t="shared" si="3"/>
        <v>0.38000000000000017</v>
      </c>
      <c r="B57" s="73">
        <f t="shared" si="0"/>
        <v>5.9136654131874125E-3</v>
      </c>
      <c r="C57" s="73">
        <f t="shared" si="1"/>
        <v>8.1240863345868135</v>
      </c>
      <c r="D57" s="80">
        <f t="shared" si="4"/>
        <v>3.0871528071429903</v>
      </c>
    </row>
    <row r="58" spans="1:4" x14ac:dyDescent="0.2">
      <c r="A58" s="46">
        <f t="shared" si="3"/>
        <v>0.39000000000000018</v>
      </c>
      <c r="B58" s="73">
        <f t="shared" si="0"/>
        <v>8.2130362534779417E-3</v>
      </c>
      <c r="C58" s="73">
        <f t="shared" si="1"/>
        <v>8.1217869637465228</v>
      </c>
      <c r="D58" s="80">
        <f t="shared" si="4"/>
        <v>3.1674969158611455</v>
      </c>
    </row>
    <row r="59" spans="1:4" x14ac:dyDescent="0.2">
      <c r="A59" s="46">
        <f t="shared" si="3"/>
        <v>0.40000000000000019</v>
      </c>
      <c r="B59" s="73">
        <f t="shared" si="0"/>
        <v>1.1406456028188728E-2</v>
      </c>
      <c r="C59" s="73">
        <f t="shared" si="1"/>
        <v>8.1185935439718122</v>
      </c>
      <c r="D59" s="80">
        <f t="shared" si="4"/>
        <v>3.2474374175887264</v>
      </c>
    </row>
    <row r="60" spans="1:4" x14ac:dyDescent="0.2">
      <c r="A60" s="46">
        <f t="shared" si="3"/>
        <v>0.4100000000000002</v>
      </c>
      <c r="B60" s="73">
        <f t="shared" si="0"/>
        <v>1.5841551785176579E-2</v>
      </c>
      <c r="C60" s="73">
        <f t="shared" si="1"/>
        <v>8.114158448214825</v>
      </c>
      <c r="D60" s="80">
        <f t="shared" si="4"/>
        <v>3.3268049637680797</v>
      </c>
    </row>
    <row r="61" spans="1:4" x14ac:dyDescent="0.2">
      <c r="A61" s="46">
        <f t="shared" si="3"/>
        <v>0.42000000000000021</v>
      </c>
      <c r="B61" s="73">
        <f t="shared" si="0"/>
        <v>2.2001116064643292E-2</v>
      </c>
      <c r="C61" s="73">
        <f t="shared" si="1"/>
        <v>8.1079988839353572</v>
      </c>
      <c r="D61" s="80">
        <f t="shared" si="4"/>
        <v>3.4053595312528517</v>
      </c>
    </row>
    <row r="62" spans="1:4" x14ac:dyDescent="0.2">
      <c r="A62" s="46">
        <f t="shared" si="3"/>
        <v>0.43000000000000022</v>
      </c>
      <c r="B62" s="73">
        <f t="shared" si="0"/>
        <v>3.0555662390527063E-2</v>
      </c>
      <c r="C62" s="73">
        <f t="shared" si="1"/>
        <v>8.0994443376094729</v>
      </c>
      <c r="D62" s="80">
        <f t="shared" si="4"/>
        <v>3.4827610651720753</v>
      </c>
    </row>
    <row r="63" spans="1:4" x14ac:dyDescent="0.2">
      <c r="A63" s="46">
        <f t="shared" si="3"/>
        <v>0.44000000000000022</v>
      </c>
      <c r="B63" s="73">
        <f t="shared" si="0"/>
        <v>4.2436415560948688E-2</v>
      </c>
      <c r="C63" s="73">
        <f t="shared" si="1"/>
        <v>8.0875635844390512</v>
      </c>
      <c r="D63" s="80">
        <f t="shared" si="4"/>
        <v>3.5585279771531844</v>
      </c>
    </row>
    <row r="64" spans="1:4" x14ac:dyDescent="0.2">
      <c r="A64" s="46">
        <f t="shared" si="3"/>
        <v>0.45000000000000023</v>
      </c>
      <c r="B64" s="73">
        <f t="shared" si="0"/>
        <v>5.8936682263508428E-2</v>
      </c>
      <c r="C64" s="73">
        <f t="shared" si="1"/>
        <v>8.0710633177364919</v>
      </c>
      <c r="D64" s="80">
        <f t="shared" si="4"/>
        <v>3.6319784929814234</v>
      </c>
    </row>
    <row r="65" spans="1:7" x14ac:dyDescent="0.2">
      <c r="A65" s="46">
        <f t="shared" si="3"/>
        <v>0.46000000000000024</v>
      </c>
      <c r="B65" s="73">
        <f t="shared" si="0"/>
        <v>8.185263694670325E-2</v>
      </c>
      <c r="C65" s="73">
        <f t="shared" si="1"/>
        <v>8.0481473630532978</v>
      </c>
      <c r="D65" s="80">
        <f t="shared" si="4"/>
        <v>3.702147787004519</v>
      </c>
    </row>
    <row r="66" spans="1:7" x14ac:dyDescent="0.2">
      <c r="A66" s="46">
        <f t="shared" si="3"/>
        <v>0.47000000000000025</v>
      </c>
      <c r="B66" s="73">
        <f t="shared" si="0"/>
        <v>0.11367884851701444</v>
      </c>
      <c r="C66" s="73">
        <f t="shared" si="1"/>
        <v>8.0163211514829857</v>
      </c>
      <c r="D66" s="80">
        <f t="shared" si="4"/>
        <v>3.7676709411970055</v>
      </c>
    </row>
    <row r="67" spans="1:7" x14ac:dyDescent="0.2">
      <c r="A67" s="46">
        <f t="shared" si="3"/>
        <v>0.48000000000000026</v>
      </c>
      <c r="B67" s="73">
        <f t="shared" si="0"/>
        <v>0.1578798323695893</v>
      </c>
      <c r="C67" s="73">
        <f t="shared" si="1"/>
        <v>7.9721201676304112</v>
      </c>
      <c r="D67" s="80">
        <f t="shared" si="4"/>
        <v>3.8266176804625993</v>
      </c>
    </row>
    <row r="68" spans="1:7" x14ac:dyDescent="0.2">
      <c r="A68" s="46">
        <f t="shared" si="3"/>
        <v>0.49000000000000027</v>
      </c>
      <c r="B68" s="73">
        <f t="shared" si="0"/>
        <v>0.21926718817281846</v>
      </c>
      <c r="C68" s="73">
        <f t="shared" si="1"/>
        <v>7.9107328118271827</v>
      </c>
      <c r="D68" s="80">
        <f t="shared" si="4"/>
        <v>3.8762590777953219</v>
      </c>
    </row>
    <row r="69" spans="1:7" x14ac:dyDescent="0.2">
      <c r="A69" s="46">
        <f t="shared" si="3"/>
        <v>0.50000000000000022</v>
      </c>
      <c r="B69" s="73">
        <f t="shared" si="0"/>
        <v>0.30452337760700032</v>
      </c>
      <c r="C69" s="73">
        <f t="shared" si="1"/>
        <v>7.8254766223930003</v>
      </c>
      <c r="D69" s="80">
        <f t="shared" si="4"/>
        <v>3.912738311196502</v>
      </c>
    </row>
    <row r="70" spans="1:7" x14ac:dyDescent="0.2">
      <c r="A70" s="46">
        <f t="shared" si="3"/>
        <v>0.51000000000000023</v>
      </c>
      <c r="B70" s="73">
        <f t="shared" si="0"/>
        <v>0.42292915908642659</v>
      </c>
      <c r="C70" s="73">
        <f t="shared" si="1"/>
        <v>7.7070708409135742</v>
      </c>
      <c r="D70" s="80">
        <f t="shared" si="4"/>
        <v>3.9306061288659246</v>
      </c>
    </row>
    <row r="71" spans="1:7" x14ac:dyDescent="0.2">
      <c r="A71" s="46">
        <f t="shared" si="3"/>
        <v>0.52000000000000024</v>
      </c>
      <c r="B71" s="73">
        <f t="shared" si="0"/>
        <v>0.58737386604318531</v>
      </c>
      <c r="C71" s="73">
        <f t="shared" si="1"/>
        <v>7.5426261339568157</v>
      </c>
      <c r="D71" s="80">
        <f t="shared" si="4"/>
        <v>3.922165589657546</v>
      </c>
    </row>
    <row r="72" spans="1:7" x14ac:dyDescent="0.2">
      <c r="A72" s="46">
        <f t="shared" si="3"/>
        <v>0.53000000000000025</v>
      </c>
      <c r="B72" s="73">
        <f t="shared" si="0"/>
        <v>0.8157585049367887</v>
      </c>
      <c r="C72" s="73">
        <f t="shared" si="1"/>
        <v>7.3142414950632118</v>
      </c>
      <c r="D72" s="80">
        <f t="shared" si="4"/>
        <v>3.8765479923835042</v>
      </c>
    </row>
    <row r="73" spans="1:7" x14ac:dyDescent="0.2">
      <c r="A73" s="46">
        <f t="shared" si="3"/>
        <v>0.54000000000000026</v>
      </c>
      <c r="B73" s="73">
        <f t="shared" si="0"/>
        <v>1.1329444104477411</v>
      </c>
      <c r="C73" s="73">
        <f t="shared" si="1"/>
        <v>6.9970555895522599</v>
      </c>
      <c r="D73" s="80">
        <f t="shared" si="4"/>
        <v>3.7784100183582221</v>
      </c>
    </row>
    <row r="74" spans="1:7" x14ac:dyDescent="0.2">
      <c r="A74" s="46">
        <f t="shared" si="3"/>
        <v>0.55000000000000027</v>
      </c>
      <c r="B74" s="73">
        <f t="shared" si="0"/>
        <v>1.5734595831939695</v>
      </c>
      <c r="C74" s="73">
        <f t="shared" si="1"/>
        <v>6.5565404168060315</v>
      </c>
      <c r="D74" s="80">
        <f t="shared" si="4"/>
        <v>3.6060972292433191</v>
      </c>
    </row>
    <row r="75" spans="1:7" x14ac:dyDescent="0.2">
      <c r="A75" s="46">
        <f t="shared" si="3"/>
        <v>0.56000000000000028</v>
      </c>
      <c r="B75" s="73">
        <f t="shared" si="0"/>
        <v>2.185257314581321</v>
      </c>
      <c r="C75" s="73">
        <f t="shared" si="1"/>
        <v>5.9447426854186798</v>
      </c>
      <c r="D75" s="80">
        <f t="shared" si="4"/>
        <v>3.3290559038344623</v>
      </c>
    </row>
    <row r="76" spans="1:7" x14ac:dyDescent="0.2">
      <c r="A76" s="46">
        <f t="shared" si="3"/>
        <v>0.57000000000000028</v>
      </c>
      <c r="B76" s="73">
        <f t="shared" si="0"/>
        <v>3.0349362525331953</v>
      </c>
      <c r="C76" s="73">
        <f t="shared" si="1"/>
        <v>5.0950637474668055</v>
      </c>
      <c r="D76" s="80">
        <f t="shared" si="4"/>
        <v>2.9041863360560805</v>
      </c>
    </row>
    <row r="77" spans="1:7" x14ac:dyDescent="0.2">
      <c r="A77" s="46">
        <f t="shared" si="3"/>
        <v>0.58000000000000029</v>
      </c>
      <c r="B77" s="73">
        <f t="shared" si="0"/>
        <v>4.2149901503498519</v>
      </c>
      <c r="C77" s="73">
        <f t="shared" si="1"/>
        <v>3.9150098496501489</v>
      </c>
      <c r="D77" s="80">
        <f t="shared" si="4"/>
        <v>2.2707057127970875</v>
      </c>
    </row>
    <row r="78" spans="1:7" s="9" customFormat="1" x14ac:dyDescent="0.2">
      <c r="A78" s="9">
        <f t="shared" si="3"/>
        <v>0.5900000000000003</v>
      </c>
      <c r="B78" s="84">
        <f t="shared" si="0"/>
        <v>5.8538764867688142</v>
      </c>
      <c r="C78" s="84">
        <f t="shared" si="1"/>
        <v>2.2761235132311866</v>
      </c>
      <c r="D78" s="81">
        <f t="shared" si="4"/>
        <v>1.3429128728064008</v>
      </c>
      <c r="G78" s="84"/>
    </row>
    <row r="79" spans="1:7" x14ac:dyDescent="0.2">
      <c r="A79" s="46">
        <f t="shared" si="3"/>
        <v>0.60000000000000031</v>
      </c>
      <c r="B79" s="73">
        <f t="shared" si="0"/>
        <v>8.1300000000000896</v>
      </c>
      <c r="C79" s="73">
        <f t="shared" si="1"/>
        <v>-8.8817841970012523E-14</v>
      </c>
      <c r="D79" s="80">
        <f t="shared" si="4"/>
        <v>-5.3290705182007539E-14</v>
      </c>
    </row>
    <row r="80" spans="1:7" x14ac:dyDescent="0.2">
      <c r="A80" s="46">
        <f t="shared" si="3"/>
        <v>0.61000000000000032</v>
      </c>
      <c r="B80" s="73">
        <f t="shared" si="0"/>
        <v>11.291133345467189</v>
      </c>
      <c r="C80" s="73">
        <f t="shared" si="1"/>
        <v>-3.1611333454671886</v>
      </c>
      <c r="D80" s="80">
        <f t="shared" si="4"/>
        <v>-1.928291340734986</v>
      </c>
    </row>
    <row r="81" spans="1:4" x14ac:dyDescent="0.2">
      <c r="A81" s="46">
        <f>0.01+A80</f>
        <v>0.62000000000000033</v>
      </c>
      <c r="B81" s="73">
        <f t="shared" si="0"/>
        <v>15.681388957579243</v>
      </c>
      <c r="C81" s="73">
        <f t="shared" si="1"/>
        <v>-7.5513889575792419</v>
      </c>
      <c r="D81" s="80">
        <f t="shared" si="4"/>
        <v>-4.6818611536991321</v>
      </c>
    </row>
    <row r="82" spans="1:4" x14ac:dyDescent="0.2">
      <c r="A82" s="46">
        <f t="shared" si="3"/>
        <v>0.63000000000000034</v>
      </c>
      <c r="B82" s="73">
        <f t="shared" si="0"/>
        <v>21.778678199527924</v>
      </c>
      <c r="C82" s="73">
        <f t="shared" si="1"/>
        <v>-13.648678199527923</v>
      </c>
      <c r="D82" s="80">
        <f t="shared" si="4"/>
        <v>-8.5986672657025967</v>
      </c>
    </row>
    <row r="83" spans="1:4" x14ac:dyDescent="0.2">
      <c r="A83" s="46">
        <f t="shared" si="3"/>
        <v>0.64000000000000035</v>
      </c>
      <c r="B83" s="73">
        <f t="shared" si="0"/>
        <v>30.246735502937948</v>
      </c>
      <c r="C83" s="73">
        <f t="shared" si="1"/>
        <v>-22.116735502937949</v>
      </c>
      <c r="D83" s="80">
        <f t="shared" si="4"/>
        <v>-14.154710721880296</v>
      </c>
    </row>
    <row r="84" spans="1:4" x14ac:dyDescent="0.2">
      <c r="A84" s="46">
        <f t="shared" si="3"/>
        <v>0.65000000000000036</v>
      </c>
      <c r="B84" s="73">
        <f t="shared" ref="B84:B89" si="5">$L$11*EXP((A84-$B$6)/$I$15)</f>
        <v>42.007370704642639</v>
      </c>
      <c r="C84" s="73">
        <f t="shared" ref="C84:C89" si="6">-B84+$B$15</f>
        <v>-33.877370704642637</v>
      </c>
      <c r="D84" s="80">
        <f t="shared" si="4"/>
        <v>-22.020290958017725</v>
      </c>
    </row>
    <row r="85" spans="1:4" x14ac:dyDescent="0.2">
      <c r="A85" s="46">
        <f t="shared" ref="A85:A88" si="7">0.01+A84</f>
        <v>0.66000000000000036</v>
      </c>
      <c r="B85" s="73">
        <f t="shared" si="5"/>
        <v>58.340814774733836</v>
      </c>
      <c r="C85" s="73">
        <f t="shared" si="6"/>
        <v>-50.210814774733834</v>
      </c>
      <c r="D85" s="80">
        <f t="shared" si="4"/>
        <v>-33.139137751324348</v>
      </c>
    </row>
    <row r="86" spans="1:4" x14ac:dyDescent="0.2">
      <c r="A86" s="46">
        <f t="shared" si="7"/>
        <v>0.67000000000000037</v>
      </c>
      <c r="B86" s="73">
        <f t="shared" si="5"/>
        <v>81.025082300702792</v>
      </c>
      <c r="C86" s="73">
        <f t="shared" si="6"/>
        <v>-72.895082300702796</v>
      </c>
      <c r="D86" s="80">
        <f t="shared" si="4"/>
        <v>-48.839705141470901</v>
      </c>
    </row>
    <row r="87" spans="1:4" x14ac:dyDescent="0.2">
      <c r="A87" s="46">
        <f t="shared" si="7"/>
        <v>0.68000000000000038</v>
      </c>
      <c r="B87" s="73">
        <f t="shared" si="5"/>
        <v>112.52952135112879</v>
      </c>
      <c r="C87" s="73">
        <f t="shared" si="6"/>
        <v>-104.3995213511288</v>
      </c>
      <c r="D87" s="80">
        <f t="shared" si="4"/>
        <v>-70.991674518767624</v>
      </c>
    </row>
    <row r="88" spans="1:4" x14ac:dyDescent="0.2">
      <c r="A88" s="46">
        <f t="shared" si="7"/>
        <v>0.69000000000000039</v>
      </c>
      <c r="B88" s="73">
        <f t="shared" si="5"/>
        <v>156.28362003409302</v>
      </c>
      <c r="C88" s="73">
        <f t="shared" si="6"/>
        <v>-148.15362003409302</v>
      </c>
      <c r="D88" s="80">
        <f t="shared" si="4"/>
        <v>-102.22599782352424</v>
      </c>
    </row>
    <row r="89" spans="1:4" x14ac:dyDescent="0.2">
      <c r="A89" s="46">
        <f>0.01+A88</f>
        <v>0.7000000000000004</v>
      </c>
      <c r="B89" s="73">
        <f t="shared" si="5"/>
        <v>217.05033130593472</v>
      </c>
      <c r="C89" s="73">
        <f t="shared" si="6"/>
        <v>-208.92033130593472</v>
      </c>
      <c r="D89" s="80">
        <f t="shared" si="4"/>
        <v>-146.2442319141544</v>
      </c>
    </row>
  </sheetData>
  <mergeCells count="1">
    <mergeCell ref="E3:H3"/>
  </mergeCell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ED167-F9BF-4745-BEFC-040EAE80747B}">
  <dimension ref="A1:O89"/>
  <sheetViews>
    <sheetView topLeftCell="A7" zoomScale="115" zoomScaleNormal="115" workbookViewId="0">
      <selection activeCell="Q21" sqref="Q21"/>
    </sheetView>
  </sheetViews>
  <sheetFormatPr baseColWidth="10" defaultRowHeight="12.75" x14ac:dyDescent="0.2"/>
  <cols>
    <col min="1" max="1" width="11.7109375" customWidth="1"/>
    <col min="2" max="2" width="13" customWidth="1"/>
    <col min="4" max="4" width="12.7109375" customWidth="1"/>
    <col min="7" max="7" width="14.5703125" customWidth="1"/>
    <col min="8" max="8" width="13.85546875" customWidth="1"/>
    <col min="10" max="10" width="4.140625" customWidth="1"/>
    <col min="11" max="11" width="5.7109375" customWidth="1"/>
    <col min="12" max="12" width="9.140625" customWidth="1"/>
  </cols>
  <sheetData>
    <row r="1" spans="1:15" x14ac:dyDescent="0.2">
      <c r="A1" s="65" t="s">
        <v>200</v>
      </c>
    </row>
    <row r="3" spans="1:15" ht="13.9" customHeight="1" x14ac:dyDescent="0.2">
      <c r="A3" s="28" t="s">
        <v>115</v>
      </c>
      <c r="B3" s="58"/>
      <c r="C3" s="58"/>
      <c r="D3" s="58"/>
      <c r="E3" s="93" t="s">
        <v>170</v>
      </c>
      <c r="F3" s="93"/>
      <c r="G3" s="93"/>
      <c r="H3" s="93"/>
      <c r="I3" s="58"/>
      <c r="J3" s="59" t="s">
        <v>124</v>
      </c>
      <c r="L3" s="58"/>
      <c r="M3" s="58"/>
      <c r="N3" s="58"/>
      <c r="O3" s="58"/>
    </row>
    <row r="4" spans="1:15" x14ac:dyDescent="0.2">
      <c r="A4" s="69" t="s">
        <v>108</v>
      </c>
      <c r="B4" s="70">
        <v>1.38065E-23</v>
      </c>
      <c r="C4" s="69" t="s">
        <v>109</v>
      </c>
    </row>
    <row r="5" spans="1:15" x14ac:dyDescent="0.2">
      <c r="A5" s="69" t="s">
        <v>110</v>
      </c>
      <c r="B5" s="70">
        <v>1.602E-19</v>
      </c>
      <c r="C5" s="69" t="s">
        <v>111</v>
      </c>
    </row>
    <row r="6" spans="1:15" x14ac:dyDescent="0.2">
      <c r="A6" s="69" t="s">
        <v>112</v>
      </c>
      <c r="B6" s="69">
        <v>1.1200000000000001</v>
      </c>
      <c r="C6" s="69" t="s">
        <v>113</v>
      </c>
    </row>
    <row r="7" spans="1:15" x14ac:dyDescent="0.2">
      <c r="A7" s="69" t="s">
        <v>114</v>
      </c>
      <c r="B7" s="69">
        <v>1.1000000000000001</v>
      </c>
      <c r="C7" s="69"/>
    </row>
    <row r="8" spans="1:15" x14ac:dyDescent="0.2">
      <c r="A8" s="69" t="s">
        <v>116</v>
      </c>
      <c r="B8" s="69">
        <v>273.14999999999998</v>
      </c>
      <c r="C8" s="69" t="s">
        <v>117</v>
      </c>
    </row>
    <row r="10" spans="1:15" x14ac:dyDescent="0.2">
      <c r="A10" s="79" t="s">
        <v>169</v>
      </c>
      <c r="B10" s="60"/>
      <c r="C10" s="60"/>
      <c r="D10" s="60"/>
      <c r="E10" s="60"/>
      <c r="F10" s="60"/>
      <c r="G10" s="60"/>
    </row>
    <row r="11" spans="1:15" x14ac:dyDescent="0.2">
      <c r="A11" s="74" t="s">
        <v>119</v>
      </c>
      <c r="B11" s="76">
        <v>8.1300000000000008</v>
      </c>
      <c r="C11" s="74" t="s">
        <v>120</v>
      </c>
      <c r="D11" s="60" t="s">
        <v>165</v>
      </c>
      <c r="E11" s="77">
        <f>0.6</f>
        <v>0.6</v>
      </c>
      <c r="F11" s="75" t="s">
        <v>134</v>
      </c>
      <c r="G11" s="75" t="s">
        <v>166</v>
      </c>
      <c r="H11" s="46" t="s">
        <v>161</v>
      </c>
      <c r="I11" s="1">
        <f>B11/EXP(B5*E11/(B7*B4*E13))</f>
        <v>2.2452830647209512E-8</v>
      </c>
      <c r="J11" t="s">
        <v>120</v>
      </c>
      <c r="K11" s="6" t="s">
        <v>137</v>
      </c>
      <c r="L11" s="11">
        <f>I11/(EXP(-B6*B5/(B7*B4*E13)))</f>
        <v>212683630.22746778</v>
      </c>
      <c r="M11" s="6" t="s">
        <v>120</v>
      </c>
    </row>
    <row r="12" spans="1:15" x14ac:dyDescent="0.2">
      <c r="A12" s="78" t="s">
        <v>168</v>
      </c>
      <c r="B12" s="74"/>
      <c r="C12" s="74"/>
      <c r="D12" s="60"/>
      <c r="E12" s="60"/>
      <c r="F12" s="60"/>
      <c r="G12" s="60"/>
      <c r="K12" t="s">
        <v>177</v>
      </c>
    </row>
    <row r="13" spans="1:15" x14ac:dyDescent="0.2">
      <c r="A13" s="74" t="s">
        <v>129</v>
      </c>
      <c r="B13" s="76">
        <v>48</v>
      </c>
      <c r="C13" s="74" t="s">
        <v>130</v>
      </c>
      <c r="D13" s="74" t="s">
        <v>128</v>
      </c>
      <c r="E13" s="74">
        <f>B13+B8</f>
        <v>321.14999999999998</v>
      </c>
      <c r="F13" s="74" t="s">
        <v>117</v>
      </c>
      <c r="G13" s="60"/>
    </row>
    <row r="14" spans="1:15" x14ac:dyDescent="0.2">
      <c r="A14" s="74" t="s">
        <v>121</v>
      </c>
      <c r="B14" s="76">
        <v>800</v>
      </c>
      <c r="C14" s="74" t="s">
        <v>122</v>
      </c>
      <c r="D14" s="60"/>
      <c r="E14" s="60"/>
      <c r="F14" s="60"/>
      <c r="G14" s="60"/>
    </row>
    <row r="15" spans="1:15" x14ac:dyDescent="0.2">
      <c r="A15" s="75" t="s">
        <v>167</v>
      </c>
      <c r="B15" s="45">
        <f>B11*B14/1000</f>
        <v>6.5040000000000013</v>
      </c>
      <c r="C15" s="75" t="s">
        <v>120</v>
      </c>
      <c r="G15" t="s">
        <v>174</v>
      </c>
      <c r="H15" t="s">
        <v>175</v>
      </c>
      <c r="I15" s="1">
        <f>(B4*B7*E13)/B5</f>
        <v>3.044540088951311E-2</v>
      </c>
      <c r="J15" t="s">
        <v>134</v>
      </c>
    </row>
    <row r="16" spans="1:15" x14ac:dyDescent="0.2">
      <c r="A16" s="46"/>
      <c r="B16" s="46"/>
      <c r="C16" s="46"/>
      <c r="E16" s="46" t="s">
        <v>203</v>
      </c>
      <c r="F16" s="46">
        <v>60</v>
      </c>
      <c r="G16" s="46"/>
      <c r="H16" s="46"/>
      <c r="I16" s="46"/>
      <c r="J16" s="46"/>
      <c r="K16" s="46"/>
      <c r="L16" s="46"/>
      <c r="M16" s="46"/>
    </row>
    <row r="17" spans="1:13" x14ac:dyDescent="0.2">
      <c r="A17" s="46"/>
      <c r="B17" s="46"/>
      <c r="C17" s="82" t="s">
        <v>180</v>
      </c>
      <c r="D17" s="83">
        <f>MAX(D19:D51)</f>
        <v>2.0810162911025794</v>
      </c>
      <c r="E17" s="83"/>
      <c r="F17" s="83">
        <f t="shared" ref="F17" si="0">MAX(F19:F51)</f>
        <v>124.86097746615475</v>
      </c>
      <c r="G17" s="46"/>
      <c r="H17" s="46"/>
      <c r="I17" s="46"/>
      <c r="J17" s="46"/>
      <c r="K17" s="46"/>
      <c r="L17" s="46"/>
      <c r="M17" s="46"/>
    </row>
    <row r="18" spans="1:13" x14ac:dyDescent="0.2">
      <c r="A18" s="90" t="s">
        <v>172</v>
      </c>
      <c r="B18" s="91" t="s">
        <v>173</v>
      </c>
      <c r="C18" s="92" t="s">
        <v>178</v>
      </c>
      <c r="D18" s="91" t="s">
        <v>179</v>
      </c>
      <c r="E18" s="91" t="s">
        <v>201</v>
      </c>
      <c r="F18" s="91" t="s">
        <v>202</v>
      </c>
      <c r="G18" s="46"/>
      <c r="H18" s="46"/>
      <c r="I18" s="46"/>
      <c r="J18" s="46"/>
      <c r="K18" s="46"/>
      <c r="L18" s="46"/>
      <c r="M18" s="46"/>
    </row>
    <row r="19" spans="1:13" x14ac:dyDescent="0.2">
      <c r="A19" s="72">
        <v>0</v>
      </c>
      <c r="B19" s="73">
        <f>$L$11*EXP((A19-$B$6)/$I$15)</f>
        <v>2.2452830647209512E-8</v>
      </c>
      <c r="C19" s="73">
        <f>-B19+$B$15</f>
        <v>6.5039999775471706</v>
      </c>
      <c r="D19" s="80">
        <f>C19*A19</f>
        <v>0</v>
      </c>
      <c r="E19" s="46">
        <f>$F$16*A19</f>
        <v>0</v>
      </c>
      <c r="F19" s="73">
        <f>C19*E19</f>
        <v>0</v>
      </c>
      <c r="G19" s="46"/>
      <c r="H19" s="46"/>
      <c r="I19" s="46"/>
      <c r="J19" s="46"/>
      <c r="K19" s="46"/>
      <c r="L19" s="46"/>
      <c r="M19" s="46"/>
    </row>
    <row r="20" spans="1:13" x14ac:dyDescent="0.2">
      <c r="A20" s="46">
        <f>0.01+A19</f>
        <v>0.01</v>
      </c>
      <c r="B20" s="73">
        <f t="shared" ref="B20:B83" si="1">$L$11*EXP((A20-$B$6)/$I$15)</f>
        <v>3.1183014123103593E-8</v>
      </c>
      <c r="C20" s="73">
        <f t="shared" ref="C20:C83" si="2">-B20+$B$15</f>
        <v>6.5039999688169869</v>
      </c>
      <c r="D20" s="80">
        <f t="shared" ref="D20:D83" si="3">C20*A20</f>
        <v>6.5039999688169869E-2</v>
      </c>
      <c r="E20" s="46">
        <f t="shared" ref="E20:E83" si="4">$F$16*A20</f>
        <v>0.6</v>
      </c>
      <c r="F20" s="73">
        <f t="shared" ref="F20:F83" si="5">C20*E20</f>
        <v>3.9023999812901922</v>
      </c>
      <c r="G20" s="46"/>
      <c r="H20" s="46"/>
      <c r="I20" s="46"/>
      <c r="J20" s="46"/>
      <c r="K20" s="46"/>
      <c r="L20" s="46"/>
      <c r="M20" s="46"/>
    </row>
    <row r="21" spans="1:13" x14ac:dyDescent="0.2">
      <c r="A21" s="46">
        <f t="shared" ref="A21:A84" si="6">0.01+A20</f>
        <v>0.02</v>
      </c>
      <c r="B21" s="73">
        <f t="shared" si="1"/>
        <v>4.3307696258000673E-8</v>
      </c>
      <c r="C21" s="73">
        <f t="shared" si="2"/>
        <v>6.5039999566923052</v>
      </c>
      <c r="D21" s="80">
        <f t="shared" si="3"/>
        <v>0.1300799991338461</v>
      </c>
      <c r="E21" s="46">
        <f t="shared" si="4"/>
        <v>1.2</v>
      </c>
      <c r="F21" s="73">
        <f t="shared" si="5"/>
        <v>7.8047999480307659</v>
      </c>
      <c r="G21" s="46"/>
      <c r="H21" s="46"/>
      <c r="I21" s="46"/>
      <c r="J21" s="46"/>
      <c r="K21" s="46"/>
      <c r="L21" s="46"/>
      <c r="M21" s="46"/>
    </row>
    <row r="22" spans="1:13" x14ac:dyDescent="0.2">
      <c r="A22" s="46">
        <f t="shared" si="6"/>
        <v>0.03</v>
      </c>
      <c r="B22" s="73">
        <f t="shared" si="1"/>
        <v>6.014673718746258E-8</v>
      </c>
      <c r="C22" s="73">
        <f t="shared" si="2"/>
        <v>6.503999939853264</v>
      </c>
      <c r="D22" s="80">
        <f t="shared" si="3"/>
        <v>0.19511999819559792</v>
      </c>
      <c r="E22" s="46">
        <f t="shared" si="4"/>
        <v>1.7999999999999998</v>
      </c>
      <c r="F22" s="73">
        <f t="shared" si="5"/>
        <v>11.707199891735874</v>
      </c>
      <c r="G22" s="46"/>
      <c r="H22" s="46"/>
      <c r="I22" s="46"/>
      <c r="J22" s="46"/>
      <c r="K22" s="46"/>
      <c r="L22" s="46"/>
      <c r="M22" s="46"/>
    </row>
    <row r="23" spans="1:13" x14ac:dyDescent="0.2">
      <c r="A23" s="46">
        <f t="shared" si="6"/>
        <v>0.04</v>
      </c>
      <c r="B23" s="73">
        <f t="shared" si="1"/>
        <v>8.3533189406937003E-8</v>
      </c>
      <c r="C23" s="73">
        <f t="shared" si="2"/>
        <v>6.5039999164668121</v>
      </c>
      <c r="D23" s="80">
        <f t="shared" si="3"/>
        <v>0.26015999665867251</v>
      </c>
      <c r="E23" s="46">
        <f t="shared" si="4"/>
        <v>2.4</v>
      </c>
      <c r="F23" s="73">
        <f t="shared" si="5"/>
        <v>15.609599799520348</v>
      </c>
      <c r="G23" s="46"/>
      <c r="H23" s="46"/>
      <c r="I23" s="46"/>
      <c r="J23" s="46"/>
      <c r="K23" s="46"/>
      <c r="L23" s="46"/>
      <c r="M23" s="46"/>
    </row>
    <row r="24" spans="1:13" x14ac:dyDescent="0.2">
      <c r="A24" s="46">
        <f t="shared" si="6"/>
        <v>0.05</v>
      </c>
      <c r="B24" s="73">
        <f t="shared" si="1"/>
        <v>1.160128389133927E-7</v>
      </c>
      <c r="C24" s="73">
        <f t="shared" si="2"/>
        <v>6.503999883987162</v>
      </c>
      <c r="D24" s="80">
        <f t="shared" si="3"/>
        <v>0.32519999419935813</v>
      </c>
      <c r="E24" s="46">
        <f t="shared" si="4"/>
        <v>3</v>
      </c>
      <c r="F24" s="73">
        <f t="shared" si="5"/>
        <v>19.511999651961485</v>
      </c>
      <c r="G24" s="46"/>
      <c r="H24" s="46"/>
      <c r="I24" s="46"/>
      <c r="J24" s="46"/>
      <c r="K24" s="46"/>
      <c r="L24" s="46"/>
      <c r="M24" s="46"/>
    </row>
    <row r="25" spans="1:13" x14ac:dyDescent="0.2">
      <c r="A25" s="46">
        <f t="shared" si="6"/>
        <v>6.0000000000000005E-2</v>
      </c>
      <c r="B25" s="73">
        <f t="shared" si="1"/>
        <v>1.6112133259007475E-7</v>
      </c>
      <c r="C25" s="73">
        <f t="shared" si="2"/>
        <v>6.5039998388786691</v>
      </c>
      <c r="D25" s="80">
        <f t="shared" si="3"/>
        <v>0.39023999033272017</v>
      </c>
      <c r="E25" s="46">
        <f t="shared" si="4"/>
        <v>3.6</v>
      </c>
      <c r="F25" s="73">
        <f t="shared" si="5"/>
        <v>23.41439941996321</v>
      </c>
      <c r="G25" s="46"/>
      <c r="H25" s="46"/>
      <c r="I25" s="46"/>
      <c r="J25" s="46"/>
      <c r="K25" s="46"/>
      <c r="L25" s="46"/>
      <c r="M25" s="46"/>
    </row>
    <row r="26" spans="1:13" x14ac:dyDescent="0.2">
      <c r="A26" s="46">
        <f t="shared" si="6"/>
        <v>7.0000000000000007E-2</v>
      </c>
      <c r="B26" s="73">
        <f t="shared" si="1"/>
        <v>2.2376905917267926E-7</v>
      </c>
      <c r="C26" s="73">
        <f t="shared" si="2"/>
        <v>6.5039997762309421</v>
      </c>
      <c r="D26" s="80">
        <f t="shared" si="3"/>
        <v>0.45527998433616601</v>
      </c>
      <c r="E26" s="46">
        <f t="shared" si="4"/>
        <v>4.2</v>
      </c>
      <c r="F26" s="73">
        <f t="shared" si="5"/>
        <v>27.316799060169959</v>
      </c>
      <c r="G26" s="46"/>
      <c r="H26" s="46"/>
      <c r="I26" s="46"/>
      <c r="J26" s="46"/>
      <c r="K26" s="46"/>
      <c r="L26" s="46"/>
      <c r="M26" s="46"/>
    </row>
    <row r="27" spans="1:13" x14ac:dyDescent="0.2">
      <c r="A27" s="46">
        <f t="shared" si="6"/>
        <v>0.08</v>
      </c>
      <c r="B27" s="73">
        <f t="shared" si="1"/>
        <v>3.1077568089894392E-7</v>
      </c>
      <c r="C27" s="73">
        <f t="shared" si="2"/>
        <v>6.5039996892243206</v>
      </c>
      <c r="D27" s="80">
        <f t="shared" si="3"/>
        <v>0.5203199751379457</v>
      </c>
      <c r="E27" s="46">
        <f t="shared" si="4"/>
        <v>4.8</v>
      </c>
      <c r="F27" s="73">
        <f t="shared" si="5"/>
        <v>31.219198508276737</v>
      </c>
      <c r="G27" s="46"/>
      <c r="H27" s="46"/>
      <c r="I27" s="46"/>
      <c r="J27" s="46"/>
      <c r="K27" s="46"/>
      <c r="L27" s="46"/>
      <c r="M27" s="46"/>
    </row>
    <row r="28" spans="1:13" x14ac:dyDescent="0.2">
      <c r="A28" s="46">
        <f t="shared" si="6"/>
        <v>0.09</v>
      </c>
      <c r="B28" s="73">
        <f t="shared" si="1"/>
        <v>4.3161250351270577E-7</v>
      </c>
      <c r="C28" s="73">
        <f t="shared" si="2"/>
        <v>6.5039995683874983</v>
      </c>
      <c r="D28" s="80">
        <f t="shared" si="3"/>
        <v>0.58535996115487487</v>
      </c>
      <c r="E28" s="46">
        <f t="shared" si="4"/>
        <v>5.3999999999999995</v>
      </c>
      <c r="F28" s="73">
        <f t="shared" si="5"/>
        <v>35.121597669292484</v>
      </c>
      <c r="G28" s="46"/>
      <c r="H28" s="46"/>
      <c r="I28" s="46"/>
      <c r="J28" s="46"/>
      <c r="K28" s="46"/>
      <c r="L28" s="46"/>
      <c r="M28" s="46"/>
    </row>
    <row r="29" spans="1:13" x14ac:dyDescent="0.2">
      <c r="A29" s="46">
        <f t="shared" si="6"/>
        <v>9.9999999999999992E-2</v>
      </c>
      <c r="B29" s="73">
        <f t="shared" si="1"/>
        <v>5.9943349701510873E-7</v>
      </c>
      <c r="C29" s="73">
        <f t="shared" si="2"/>
        <v>6.5039994005665047</v>
      </c>
      <c r="D29" s="80">
        <f t="shared" si="3"/>
        <v>0.65039994005665047</v>
      </c>
      <c r="E29" s="46">
        <f t="shared" si="4"/>
        <v>5.9999999999999991</v>
      </c>
      <c r="F29" s="73">
        <f t="shared" si="5"/>
        <v>39.023996403399025</v>
      </c>
      <c r="G29" s="46"/>
      <c r="H29" s="46"/>
      <c r="I29" s="46"/>
      <c r="J29" s="46"/>
      <c r="K29" s="46"/>
      <c r="L29" s="46"/>
      <c r="M29" s="46"/>
    </row>
    <row r="30" spans="1:13" x14ac:dyDescent="0.2">
      <c r="A30" s="46">
        <f t="shared" si="6"/>
        <v>0.10999999999999999</v>
      </c>
      <c r="B30" s="73">
        <f t="shared" si="1"/>
        <v>8.3250720129607999E-7</v>
      </c>
      <c r="C30" s="73">
        <f t="shared" si="2"/>
        <v>6.5039991674928004</v>
      </c>
      <c r="D30" s="80">
        <f t="shared" si="3"/>
        <v>0.7154399084242079</v>
      </c>
      <c r="E30" s="46">
        <f t="shared" si="4"/>
        <v>6.6</v>
      </c>
      <c r="F30" s="73">
        <f t="shared" si="5"/>
        <v>42.926394505452478</v>
      </c>
      <c r="G30" s="46"/>
      <c r="H30" s="46"/>
      <c r="I30" s="46"/>
      <c r="J30" s="46"/>
      <c r="K30" s="46"/>
      <c r="L30" s="46"/>
      <c r="M30" s="46"/>
    </row>
    <row r="31" spans="1:13" x14ac:dyDescent="0.2">
      <c r="A31" s="46">
        <f t="shared" si="6"/>
        <v>0.11999999999999998</v>
      </c>
      <c r="B31" s="73">
        <f t="shared" si="1"/>
        <v>1.156205390024063E-6</v>
      </c>
      <c r="C31" s="73">
        <f t="shared" si="2"/>
        <v>6.5039988437946112</v>
      </c>
      <c r="D31" s="80">
        <f t="shared" si="3"/>
        <v>0.78047986125535318</v>
      </c>
      <c r="E31" s="46">
        <f t="shared" si="4"/>
        <v>7.1999999999999993</v>
      </c>
      <c r="F31" s="73">
        <f t="shared" si="5"/>
        <v>46.828791675321199</v>
      </c>
      <c r="G31" s="46"/>
      <c r="H31" s="46"/>
      <c r="I31" s="46"/>
      <c r="J31" s="46"/>
      <c r="K31" s="46"/>
      <c r="L31" s="46"/>
      <c r="M31" s="46"/>
    </row>
    <row r="32" spans="1:13" x14ac:dyDescent="0.2">
      <c r="A32" s="46">
        <f t="shared" si="6"/>
        <v>0.12999999999999998</v>
      </c>
      <c r="B32" s="73">
        <f t="shared" si="1"/>
        <v>1.6057649733713965E-6</v>
      </c>
      <c r="C32" s="73">
        <f t="shared" si="2"/>
        <v>6.5039983942350279</v>
      </c>
      <c r="D32" s="80">
        <f t="shared" si="3"/>
        <v>0.84551979125055343</v>
      </c>
      <c r="E32" s="46">
        <f t="shared" si="4"/>
        <v>7.7999999999999989</v>
      </c>
      <c r="F32" s="73">
        <f t="shared" si="5"/>
        <v>50.731187475033209</v>
      </c>
      <c r="G32" s="46"/>
      <c r="H32" s="46"/>
      <c r="I32" s="46"/>
      <c r="J32" s="46"/>
      <c r="K32" s="46"/>
      <c r="L32" s="46"/>
      <c r="M32" s="46"/>
    </row>
    <row r="33" spans="1:13" x14ac:dyDescent="0.2">
      <c r="A33" s="46">
        <f t="shared" si="6"/>
        <v>0.13999999999999999</v>
      </c>
      <c r="B33" s="73">
        <f t="shared" si="1"/>
        <v>2.2301237928433962E-6</v>
      </c>
      <c r="C33" s="73">
        <f t="shared" si="2"/>
        <v>6.5039977698762081</v>
      </c>
      <c r="D33" s="80">
        <f t="shared" si="3"/>
        <v>0.91055968778266905</v>
      </c>
      <c r="E33" s="46">
        <f t="shared" si="4"/>
        <v>8.3999999999999986</v>
      </c>
      <c r="F33" s="73">
        <f t="shared" si="5"/>
        <v>54.633581266960142</v>
      </c>
      <c r="G33" s="46"/>
      <c r="H33" s="46"/>
      <c r="I33" s="46"/>
      <c r="J33" s="46"/>
      <c r="K33" s="46"/>
      <c r="L33" s="46"/>
      <c r="M33" s="46"/>
    </row>
    <row r="34" spans="1:13" x14ac:dyDescent="0.2">
      <c r="A34" s="46">
        <f t="shared" si="6"/>
        <v>0.15</v>
      </c>
      <c r="B34" s="73">
        <f t="shared" si="1"/>
        <v>3.0972478624715322E-6</v>
      </c>
      <c r="C34" s="73">
        <f t="shared" si="2"/>
        <v>6.5039969027521387</v>
      </c>
      <c r="D34" s="80">
        <f t="shared" si="3"/>
        <v>0.97559953541282074</v>
      </c>
      <c r="E34" s="46">
        <f t="shared" si="4"/>
        <v>9</v>
      </c>
      <c r="F34" s="73">
        <f t="shared" si="5"/>
        <v>58.535972124769245</v>
      </c>
      <c r="G34" s="46"/>
      <c r="H34" s="46"/>
      <c r="I34" s="46"/>
      <c r="J34" s="46"/>
      <c r="K34" s="46"/>
      <c r="L34" s="46"/>
      <c r="M34" s="46"/>
    </row>
    <row r="35" spans="1:13" x14ac:dyDescent="0.2">
      <c r="A35" s="46">
        <f t="shared" si="6"/>
        <v>0.16</v>
      </c>
      <c r="B35" s="73">
        <f t="shared" si="1"/>
        <v>4.3015299654524947E-6</v>
      </c>
      <c r="C35" s="73">
        <f t="shared" si="2"/>
        <v>6.5039956984700362</v>
      </c>
      <c r="D35" s="80">
        <f t="shared" si="3"/>
        <v>1.0406393117552057</v>
      </c>
      <c r="E35" s="46">
        <f t="shared" si="4"/>
        <v>9.6</v>
      </c>
      <c r="F35" s="73">
        <f t="shared" si="5"/>
        <v>62.438358705312346</v>
      </c>
      <c r="G35" s="46"/>
      <c r="H35" s="46"/>
      <c r="I35" s="46"/>
      <c r="J35" s="46"/>
      <c r="K35" s="46"/>
      <c r="L35" s="46"/>
      <c r="M35" s="46"/>
    </row>
    <row r="36" spans="1:13" x14ac:dyDescent="0.2">
      <c r="A36" s="46">
        <f t="shared" si="6"/>
        <v>0.17</v>
      </c>
      <c r="B36" s="73">
        <f t="shared" si="1"/>
        <v>5.9740649974718898E-6</v>
      </c>
      <c r="C36" s="73">
        <f t="shared" si="2"/>
        <v>6.503994025935004</v>
      </c>
      <c r="D36" s="80">
        <f t="shared" si="3"/>
        <v>1.1056789844089507</v>
      </c>
      <c r="E36" s="46">
        <f t="shared" si="4"/>
        <v>10.200000000000001</v>
      </c>
      <c r="F36" s="73">
        <f t="shared" si="5"/>
        <v>66.340739064537047</v>
      </c>
      <c r="G36" s="46"/>
      <c r="H36" s="46"/>
      <c r="I36" s="46"/>
      <c r="J36" s="46"/>
      <c r="K36" s="46"/>
      <c r="L36" s="46"/>
      <c r="M36" s="46"/>
    </row>
    <row r="37" spans="1:13" x14ac:dyDescent="0.2">
      <c r="A37" s="46">
        <f t="shared" si="6"/>
        <v>0.18000000000000002</v>
      </c>
      <c r="B37" s="73">
        <f t="shared" si="1"/>
        <v>8.2969206028219236E-6</v>
      </c>
      <c r="C37" s="73">
        <f t="shared" si="2"/>
        <v>6.5039917030793983</v>
      </c>
      <c r="D37" s="80">
        <f t="shared" si="3"/>
        <v>1.1707185065542918</v>
      </c>
      <c r="E37" s="46">
        <f t="shared" si="4"/>
        <v>10.8</v>
      </c>
      <c r="F37" s="73">
        <f t="shared" si="5"/>
        <v>70.24311039325751</v>
      </c>
      <c r="G37" s="46"/>
      <c r="H37" s="46"/>
      <c r="I37" s="46"/>
      <c r="J37" s="46"/>
      <c r="K37" s="46"/>
      <c r="L37" s="46"/>
      <c r="M37" s="46"/>
    </row>
    <row r="38" spans="1:13" x14ac:dyDescent="0.2">
      <c r="A38" s="46">
        <f t="shared" si="6"/>
        <v>0.19000000000000003</v>
      </c>
      <c r="B38" s="73">
        <f t="shared" si="1"/>
        <v>1.152295656620115E-5</v>
      </c>
      <c r="C38" s="73">
        <f t="shared" si="2"/>
        <v>6.5039884770434355</v>
      </c>
      <c r="D38" s="80">
        <f t="shared" si="3"/>
        <v>1.235757810638253</v>
      </c>
      <c r="E38" s="46">
        <f t="shared" si="4"/>
        <v>11.400000000000002</v>
      </c>
      <c r="F38" s="73">
        <f t="shared" si="5"/>
        <v>74.145468638295185</v>
      </c>
      <c r="G38" s="46"/>
      <c r="H38" s="46"/>
      <c r="I38" s="46"/>
      <c r="J38" s="46"/>
      <c r="K38" s="46"/>
      <c r="L38" s="46"/>
      <c r="M38" s="46"/>
    </row>
    <row r="39" spans="1:13" x14ac:dyDescent="0.2">
      <c r="A39" s="46">
        <f t="shared" si="6"/>
        <v>0.20000000000000004</v>
      </c>
      <c r="B39" s="73">
        <f t="shared" si="1"/>
        <v>1.6003350445633707E-5</v>
      </c>
      <c r="C39" s="73">
        <f t="shared" si="2"/>
        <v>6.5039839966495556</v>
      </c>
      <c r="D39" s="80">
        <f t="shared" si="3"/>
        <v>1.3007967993299114</v>
      </c>
      <c r="E39" s="46">
        <f t="shared" si="4"/>
        <v>12.000000000000002</v>
      </c>
      <c r="F39" s="73">
        <f t="shared" si="5"/>
        <v>78.047807959794682</v>
      </c>
      <c r="G39" s="46"/>
      <c r="H39" s="46"/>
      <c r="I39" s="46"/>
      <c r="J39" s="46"/>
      <c r="K39" s="46"/>
      <c r="L39" s="46"/>
      <c r="M39" s="46"/>
    </row>
    <row r="40" spans="1:13" x14ac:dyDescent="0.2">
      <c r="A40" s="46">
        <f t="shared" si="6"/>
        <v>0.21000000000000005</v>
      </c>
      <c r="B40" s="73">
        <f t="shared" si="1"/>
        <v>2.2225825812532592E-5</v>
      </c>
      <c r="C40" s="73">
        <f t="shared" si="2"/>
        <v>6.5039777741741887</v>
      </c>
      <c r="D40" s="80">
        <f t="shared" si="3"/>
        <v>1.36583533257658</v>
      </c>
      <c r="E40" s="46">
        <f t="shared" si="4"/>
        <v>12.600000000000003</v>
      </c>
      <c r="F40" s="73">
        <f t="shared" si="5"/>
        <v>81.950119954594797</v>
      </c>
      <c r="G40" s="46"/>
      <c r="H40" s="46"/>
      <c r="I40" s="46"/>
      <c r="J40" s="46"/>
      <c r="K40" s="46"/>
      <c r="L40" s="46"/>
      <c r="M40" s="46"/>
    </row>
    <row r="41" spans="1:13" x14ac:dyDescent="0.2">
      <c r="A41" s="46">
        <f t="shared" si="6"/>
        <v>0.22000000000000006</v>
      </c>
      <c r="B41" s="73">
        <f t="shared" si="1"/>
        <v>3.086774452182392E-5</v>
      </c>
      <c r="C41" s="73">
        <f t="shared" si="2"/>
        <v>6.5039691322554791</v>
      </c>
      <c r="D41" s="80">
        <f t="shared" si="3"/>
        <v>1.4308732090962057</v>
      </c>
      <c r="E41" s="46">
        <f t="shared" si="4"/>
        <v>13.200000000000003</v>
      </c>
      <c r="F41" s="73">
        <f t="shared" si="5"/>
        <v>85.852392545772346</v>
      </c>
      <c r="G41" s="46"/>
      <c r="H41" s="46"/>
      <c r="I41" s="46"/>
      <c r="J41" s="46"/>
      <c r="K41" s="46"/>
      <c r="L41" s="46"/>
      <c r="M41" s="46"/>
    </row>
    <row r="42" spans="1:13" x14ac:dyDescent="0.2">
      <c r="A42" s="46">
        <f t="shared" si="6"/>
        <v>0.23000000000000007</v>
      </c>
      <c r="B42" s="73">
        <f t="shared" si="1"/>
        <v>4.2869842493200887E-5</v>
      </c>
      <c r="C42" s="73">
        <f t="shared" si="2"/>
        <v>6.5039571301575085</v>
      </c>
      <c r="D42" s="80">
        <f t="shared" si="3"/>
        <v>1.4959101399362273</v>
      </c>
      <c r="E42" s="46">
        <f t="shared" si="4"/>
        <v>13.800000000000004</v>
      </c>
      <c r="F42" s="73">
        <f t="shared" si="5"/>
        <v>89.754608396173651</v>
      </c>
      <c r="G42" s="46"/>
      <c r="H42" s="46"/>
      <c r="I42" s="46"/>
      <c r="J42" s="46"/>
      <c r="K42" s="46"/>
      <c r="L42" s="46"/>
      <c r="M42" s="46"/>
    </row>
    <row r="43" spans="1:13" x14ac:dyDescent="0.2">
      <c r="A43" s="46">
        <f t="shared" si="6"/>
        <v>0.24000000000000007</v>
      </c>
      <c r="B43" s="73">
        <f t="shared" si="1"/>
        <v>5.9538635681414704E-5</v>
      </c>
      <c r="C43" s="73">
        <f t="shared" si="2"/>
        <v>6.5039404613643201</v>
      </c>
      <c r="D43" s="80">
        <f t="shared" si="3"/>
        <v>1.5609457107274374</v>
      </c>
      <c r="E43" s="46">
        <f t="shared" si="4"/>
        <v>14.400000000000004</v>
      </c>
      <c r="F43" s="73">
        <f t="shared" si="5"/>
        <v>93.65674264364624</v>
      </c>
      <c r="G43" s="46"/>
      <c r="H43" s="46"/>
      <c r="I43" s="46"/>
      <c r="J43" s="46"/>
      <c r="K43" s="46"/>
      <c r="L43" s="46"/>
      <c r="M43" s="46"/>
    </row>
    <row r="44" spans="1:13" x14ac:dyDescent="0.2">
      <c r="A44" s="46">
        <f t="shared" si="6"/>
        <v>0.25000000000000006</v>
      </c>
      <c r="B44" s="73">
        <f t="shared" si="1"/>
        <v>8.2688643872820666E-5</v>
      </c>
      <c r="C44" s="73">
        <f t="shared" si="2"/>
        <v>6.5039173113561288</v>
      </c>
      <c r="D44" s="80">
        <f t="shared" si="3"/>
        <v>1.6259793278390327</v>
      </c>
      <c r="E44" s="46">
        <f t="shared" si="4"/>
        <v>15.000000000000004</v>
      </c>
      <c r="F44" s="73">
        <f t="shared" si="5"/>
        <v>97.558759670341956</v>
      </c>
      <c r="G44" s="46"/>
      <c r="H44" s="46"/>
      <c r="I44" s="46"/>
      <c r="J44" s="46"/>
      <c r="K44" s="46"/>
      <c r="L44" s="46"/>
      <c r="M44" s="46"/>
    </row>
    <row r="45" spans="1:13" x14ac:dyDescent="0.2">
      <c r="A45" s="46">
        <f t="shared" si="6"/>
        <v>0.26000000000000006</v>
      </c>
      <c r="B45" s="73">
        <f t="shared" si="1"/>
        <v>1.1483991440637842E-4</v>
      </c>
      <c r="C45" s="73">
        <f t="shared" si="2"/>
        <v>6.5038851600855949</v>
      </c>
      <c r="D45" s="80">
        <f t="shared" si="3"/>
        <v>1.6910101416222552</v>
      </c>
      <c r="E45" s="46">
        <f t="shared" si="4"/>
        <v>15.600000000000003</v>
      </c>
      <c r="F45" s="73">
        <f t="shared" si="5"/>
        <v>101.4606084973353</v>
      </c>
      <c r="G45" s="46"/>
      <c r="H45" s="46"/>
      <c r="I45" s="46"/>
      <c r="J45" s="46"/>
      <c r="K45" s="46"/>
      <c r="L45" s="46"/>
      <c r="M45" s="46"/>
    </row>
    <row r="46" spans="1:13" x14ac:dyDescent="0.2">
      <c r="A46" s="46">
        <f t="shared" si="6"/>
        <v>0.27000000000000007</v>
      </c>
      <c r="B46" s="73">
        <f t="shared" si="1"/>
        <v>1.594923477176431E-4</v>
      </c>
      <c r="C46" s="73">
        <f t="shared" si="2"/>
        <v>6.5038405076522841</v>
      </c>
      <c r="D46" s="80">
        <f t="shared" si="3"/>
        <v>1.7560369370661171</v>
      </c>
      <c r="E46" s="46">
        <f t="shared" si="4"/>
        <v>16.200000000000003</v>
      </c>
      <c r="F46" s="73">
        <f t="shared" si="5"/>
        <v>105.36221622396702</v>
      </c>
      <c r="G46" s="46"/>
      <c r="H46" s="46"/>
      <c r="I46" s="46"/>
      <c r="J46" s="46"/>
      <c r="K46" s="46"/>
      <c r="L46" s="46"/>
      <c r="M46" s="46"/>
    </row>
    <row r="47" spans="1:13" x14ac:dyDescent="0.2">
      <c r="A47" s="46">
        <f t="shared" si="6"/>
        <v>0.28000000000000008</v>
      </c>
      <c r="B47" s="73">
        <f t="shared" si="1"/>
        <v>2.2150668704323592E-4</v>
      </c>
      <c r="C47" s="73">
        <f t="shared" si="2"/>
        <v>6.5037784933129581</v>
      </c>
      <c r="D47" s="80">
        <f t="shared" si="3"/>
        <v>1.8210579781276288</v>
      </c>
      <c r="E47" s="46">
        <f t="shared" si="4"/>
        <v>16.800000000000004</v>
      </c>
      <c r="F47" s="73">
        <f t="shared" si="5"/>
        <v>109.26347868765772</v>
      </c>
      <c r="G47" s="46"/>
      <c r="H47" s="46"/>
      <c r="I47" s="46"/>
      <c r="J47" s="46"/>
      <c r="K47" s="46"/>
      <c r="L47" s="46"/>
      <c r="M47" s="46"/>
    </row>
    <row r="48" spans="1:13" x14ac:dyDescent="0.2">
      <c r="A48" s="46">
        <f t="shared" si="6"/>
        <v>0.29000000000000009</v>
      </c>
      <c r="B48" s="73">
        <f t="shared" si="1"/>
        <v>3.0763364579554858E-4</v>
      </c>
      <c r="C48" s="73">
        <f t="shared" si="2"/>
        <v>6.5036923663542057</v>
      </c>
      <c r="D48" s="80">
        <f t="shared" si="3"/>
        <v>1.8860707862427202</v>
      </c>
      <c r="E48" s="46">
        <f t="shared" si="4"/>
        <v>17.400000000000006</v>
      </c>
      <c r="F48" s="73">
        <f t="shared" si="5"/>
        <v>113.16424717456322</v>
      </c>
      <c r="G48" s="46"/>
      <c r="H48" s="46"/>
      <c r="I48" s="46"/>
      <c r="J48" s="46"/>
      <c r="K48" s="46"/>
      <c r="L48" s="46"/>
      <c r="M48" s="46"/>
    </row>
    <row r="49" spans="1:6" x14ac:dyDescent="0.2">
      <c r="A49" s="46">
        <f t="shared" si="6"/>
        <v>0.3000000000000001</v>
      </c>
      <c r="B49" s="73">
        <f t="shared" si="1"/>
        <v>4.2724877198397579E-4</v>
      </c>
      <c r="C49" s="73">
        <f t="shared" si="2"/>
        <v>6.5035727512280177</v>
      </c>
      <c r="D49" s="80">
        <f t="shared" si="3"/>
        <v>1.9510718253684061</v>
      </c>
      <c r="E49" s="46">
        <f t="shared" si="4"/>
        <v>18.000000000000007</v>
      </c>
      <c r="F49" s="73">
        <f t="shared" si="5"/>
        <v>117.06430952210437</v>
      </c>
    </row>
    <row r="50" spans="1:6" x14ac:dyDescent="0.2">
      <c r="A50" s="46">
        <f t="shared" si="6"/>
        <v>0.31000000000000011</v>
      </c>
      <c r="B50" s="73">
        <f t="shared" si="1"/>
        <v>5.9337304503789758E-4</v>
      </c>
      <c r="C50" s="73">
        <f t="shared" si="2"/>
        <v>6.5034066269549635</v>
      </c>
      <c r="D50" s="80">
        <f t="shared" si="3"/>
        <v>2.0160560543560395</v>
      </c>
      <c r="E50" s="46">
        <f t="shared" si="4"/>
        <v>18.600000000000005</v>
      </c>
      <c r="F50" s="73">
        <f t="shared" si="5"/>
        <v>120.96336326136236</v>
      </c>
    </row>
    <row r="51" spans="1:6" x14ac:dyDescent="0.2">
      <c r="A51" s="46">
        <f t="shared" si="6"/>
        <v>0.32000000000000012</v>
      </c>
      <c r="B51" s="73">
        <f t="shared" si="1"/>
        <v>8.2409030444387905E-4</v>
      </c>
      <c r="C51" s="73">
        <f t="shared" si="2"/>
        <v>6.5031759096955577</v>
      </c>
      <c r="D51" s="80">
        <f t="shared" si="3"/>
        <v>2.0810162911025794</v>
      </c>
      <c r="E51" s="46">
        <f t="shared" si="4"/>
        <v>19.200000000000006</v>
      </c>
      <c r="F51" s="73">
        <f t="shared" si="5"/>
        <v>124.86097746615475</v>
      </c>
    </row>
    <row r="52" spans="1:6" x14ac:dyDescent="0.2">
      <c r="A52" s="46">
        <f>0.01+A51</f>
        <v>0.33000000000000013</v>
      </c>
      <c r="B52" s="73">
        <f t="shared" si="1"/>
        <v>1.1445158076485063E-3</v>
      </c>
      <c r="C52" s="73">
        <f t="shared" si="2"/>
        <v>6.5028554841923532</v>
      </c>
      <c r="D52" s="80">
        <f t="shared" si="3"/>
        <v>2.1459423097834773</v>
      </c>
      <c r="E52" s="46">
        <f t="shared" si="4"/>
        <v>19.800000000000008</v>
      </c>
      <c r="F52" s="73">
        <f t="shared" si="5"/>
        <v>128.75653858700863</v>
      </c>
    </row>
    <row r="53" spans="1:6" x14ac:dyDescent="0.2">
      <c r="A53" s="46">
        <f t="shared" si="6"/>
        <v>0.34000000000000014</v>
      </c>
      <c r="B53" s="73">
        <f t="shared" si="1"/>
        <v>1.5895302091210545E-3</v>
      </c>
      <c r="C53" s="73">
        <f t="shared" si="2"/>
        <v>6.5024104697908802</v>
      </c>
      <c r="D53" s="80">
        <f t="shared" si="3"/>
        <v>2.2108195597289</v>
      </c>
      <c r="E53" s="46">
        <f t="shared" si="4"/>
        <v>20.400000000000009</v>
      </c>
      <c r="F53" s="73">
        <f t="shared" si="5"/>
        <v>132.64917358373401</v>
      </c>
    </row>
    <row r="54" spans="1:6" x14ac:dyDescent="0.2">
      <c r="A54" s="46">
        <f t="shared" si="6"/>
        <v>0.35000000000000014</v>
      </c>
      <c r="B54" s="73">
        <f t="shared" si="1"/>
        <v>2.2075765741493207E-3</v>
      </c>
      <c r="C54" s="73">
        <f t="shared" si="2"/>
        <v>6.5017924234258517</v>
      </c>
      <c r="D54" s="80">
        <f t="shared" si="3"/>
        <v>2.2756273481990492</v>
      </c>
      <c r="E54" s="46">
        <f t="shared" si="4"/>
        <v>21.000000000000007</v>
      </c>
      <c r="F54" s="73">
        <f t="shared" si="5"/>
        <v>136.53764089194294</v>
      </c>
    </row>
    <row r="55" spans="1:6" x14ac:dyDescent="0.2">
      <c r="A55" s="46">
        <f t="shared" si="6"/>
        <v>0.36000000000000015</v>
      </c>
      <c r="B55" s="73">
        <f t="shared" si="1"/>
        <v>3.0659337600306589E-3</v>
      </c>
      <c r="C55" s="73">
        <f t="shared" si="2"/>
        <v>6.5009340662399708</v>
      </c>
      <c r="D55" s="80">
        <f t="shared" si="3"/>
        <v>2.3403362638463907</v>
      </c>
      <c r="E55" s="46">
        <f t="shared" si="4"/>
        <v>21.600000000000009</v>
      </c>
      <c r="F55" s="73">
        <f t="shared" si="5"/>
        <v>140.42017583078342</v>
      </c>
    </row>
    <row r="56" spans="1:6" x14ac:dyDescent="0.2">
      <c r="A56" s="46">
        <f t="shared" si="6"/>
        <v>0.37000000000000016</v>
      </c>
      <c r="B56" s="73">
        <f t="shared" si="1"/>
        <v>4.2580402106857807E-3</v>
      </c>
      <c r="C56" s="73">
        <f t="shared" si="2"/>
        <v>6.4997419597893158</v>
      </c>
      <c r="D56" s="80">
        <f t="shared" si="3"/>
        <v>2.4049045251220478</v>
      </c>
      <c r="E56" s="46">
        <f t="shared" si="4"/>
        <v>22.20000000000001</v>
      </c>
      <c r="F56" s="73">
        <f t="shared" si="5"/>
        <v>144.29427150732286</v>
      </c>
    </row>
    <row r="57" spans="1:6" x14ac:dyDescent="0.2">
      <c r="A57" s="46">
        <f t="shared" si="6"/>
        <v>0.38000000000000017</v>
      </c>
      <c r="B57" s="73">
        <f t="shared" si="1"/>
        <v>5.9136654131874125E-3</v>
      </c>
      <c r="C57" s="73">
        <f t="shared" si="2"/>
        <v>6.4980863345868141</v>
      </c>
      <c r="D57" s="80">
        <f t="shared" si="3"/>
        <v>2.4692728071429904</v>
      </c>
      <c r="E57" s="46">
        <f t="shared" si="4"/>
        <v>22.800000000000011</v>
      </c>
      <c r="F57" s="73">
        <f t="shared" si="5"/>
        <v>148.15636842857944</v>
      </c>
    </row>
    <row r="58" spans="1:6" x14ac:dyDescent="0.2">
      <c r="A58" s="46">
        <f t="shared" si="6"/>
        <v>0.39000000000000018</v>
      </c>
      <c r="B58" s="73">
        <f t="shared" si="1"/>
        <v>8.2130362534779417E-3</v>
      </c>
      <c r="C58" s="73">
        <f t="shared" si="2"/>
        <v>6.4957869637465233</v>
      </c>
      <c r="D58" s="80">
        <f t="shared" si="3"/>
        <v>2.5333569158611451</v>
      </c>
      <c r="E58" s="46">
        <f t="shared" si="4"/>
        <v>23.400000000000009</v>
      </c>
      <c r="F58" s="73">
        <f t="shared" si="5"/>
        <v>152.00141495166869</v>
      </c>
    </row>
    <row r="59" spans="1:6" x14ac:dyDescent="0.2">
      <c r="A59" s="46">
        <f t="shared" si="6"/>
        <v>0.40000000000000019</v>
      </c>
      <c r="B59" s="73">
        <f t="shared" si="1"/>
        <v>1.1406456028188728E-2</v>
      </c>
      <c r="C59" s="73">
        <f t="shared" si="2"/>
        <v>6.4925935439718128</v>
      </c>
      <c r="D59" s="80">
        <f t="shared" si="3"/>
        <v>2.5970374175887265</v>
      </c>
      <c r="E59" s="46">
        <f t="shared" si="4"/>
        <v>24.000000000000011</v>
      </c>
      <c r="F59" s="73">
        <f t="shared" si="5"/>
        <v>155.82224505532358</v>
      </c>
    </row>
    <row r="60" spans="1:6" x14ac:dyDescent="0.2">
      <c r="A60" s="46">
        <f t="shared" si="6"/>
        <v>0.4100000000000002</v>
      </c>
      <c r="B60" s="73">
        <f t="shared" si="1"/>
        <v>1.5841551785176579E-2</v>
      </c>
      <c r="C60" s="73">
        <f t="shared" si="2"/>
        <v>6.4881584482148247</v>
      </c>
      <c r="D60" s="80">
        <f t="shared" si="3"/>
        <v>2.6601449637680794</v>
      </c>
      <c r="E60" s="46">
        <f t="shared" si="4"/>
        <v>24.600000000000012</v>
      </c>
      <c r="F60" s="73">
        <f t="shared" si="5"/>
        <v>159.60869782608478</v>
      </c>
    </row>
    <row r="61" spans="1:6" x14ac:dyDescent="0.2">
      <c r="A61" s="46">
        <f t="shared" si="6"/>
        <v>0.42000000000000021</v>
      </c>
      <c r="B61" s="73">
        <f t="shared" si="1"/>
        <v>2.2001116064643292E-2</v>
      </c>
      <c r="C61" s="73">
        <f t="shared" si="2"/>
        <v>6.4819988839353577</v>
      </c>
      <c r="D61" s="80">
        <f t="shared" si="3"/>
        <v>2.7224395312528515</v>
      </c>
      <c r="E61" s="46">
        <f t="shared" si="4"/>
        <v>25.200000000000014</v>
      </c>
      <c r="F61" s="73">
        <f t="shared" si="5"/>
        <v>163.34637187517112</v>
      </c>
    </row>
    <row r="62" spans="1:6" x14ac:dyDescent="0.2">
      <c r="A62" s="46">
        <f t="shared" si="6"/>
        <v>0.43000000000000022</v>
      </c>
      <c r="B62" s="73">
        <f t="shared" si="1"/>
        <v>3.0555662390527063E-2</v>
      </c>
      <c r="C62" s="73">
        <f t="shared" si="2"/>
        <v>6.4734443376094744</v>
      </c>
      <c r="D62" s="80">
        <f t="shared" si="3"/>
        <v>2.7835810651720752</v>
      </c>
      <c r="E62" s="46">
        <f t="shared" si="4"/>
        <v>25.800000000000011</v>
      </c>
      <c r="F62" s="73">
        <f t="shared" si="5"/>
        <v>167.01486391032452</v>
      </c>
    </row>
    <row r="63" spans="1:6" x14ac:dyDescent="0.2">
      <c r="A63" s="46">
        <f t="shared" si="6"/>
        <v>0.44000000000000022</v>
      </c>
      <c r="B63" s="73">
        <f t="shared" si="1"/>
        <v>4.2436415560948688E-2</v>
      </c>
      <c r="C63" s="73">
        <f t="shared" si="2"/>
        <v>6.4615635844390527</v>
      </c>
      <c r="D63" s="80">
        <f t="shared" si="3"/>
        <v>2.8430879771531847</v>
      </c>
      <c r="E63" s="46">
        <f t="shared" si="4"/>
        <v>26.400000000000013</v>
      </c>
      <c r="F63" s="73">
        <f t="shared" si="5"/>
        <v>170.58527862919107</v>
      </c>
    </row>
    <row r="64" spans="1:6" x14ac:dyDescent="0.2">
      <c r="A64" s="46">
        <f t="shared" si="6"/>
        <v>0.45000000000000023</v>
      </c>
      <c r="B64" s="73">
        <f t="shared" si="1"/>
        <v>5.8936682263508428E-2</v>
      </c>
      <c r="C64" s="73">
        <f t="shared" si="2"/>
        <v>6.4450633177364933</v>
      </c>
      <c r="D64" s="80">
        <f t="shared" si="3"/>
        <v>2.9002784929814234</v>
      </c>
      <c r="E64" s="46">
        <f t="shared" si="4"/>
        <v>27.000000000000014</v>
      </c>
      <c r="F64" s="73">
        <f t="shared" si="5"/>
        <v>174.01670957888541</v>
      </c>
    </row>
    <row r="65" spans="1:7" x14ac:dyDescent="0.2">
      <c r="A65" s="46">
        <f t="shared" si="6"/>
        <v>0.46000000000000024</v>
      </c>
      <c r="B65" s="73">
        <f t="shared" si="1"/>
        <v>8.185263694670325E-2</v>
      </c>
      <c r="C65" s="73">
        <f t="shared" si="2"/>
        <v>6.4221473630532984</v>
      </c>
      <c r="D65" s="80">
        <f t="shared" si="3"/>
        <v>2.954187787004519</v>
      </c>
      <c r="E65" s="46">
        <f t="shared" si="4"/>
        <v>27.600000000000016</v>
      </c>
      <c r="F65" s="73">
        <f t="shared" si="5"/>
        <v>177.25126722027113</v>
      </c>
    </row>
    <row r="66" spans="1:7" x14ac:dyDescent="0.2">
      <c r="A66" s="46">
        <f t="shared" si="6"/>
        <v>0.47000000000000025</v>
      </c>
      <c r="B66" s="73">
        <f t="shared" si="1"/>
        <v>0.11367884851701444</v>
      </c>
      <c r="C66" s="73">
        <f t="shared" si="2"/>
        <v>6.3903211514829872</v>
      </c>
      <c r="D66" s="80">
        <f t="shared" si="3"/>
        <v>3.0034509411970056</v>
      </c>
      <c r="E66" s="46">
        <f t="shared" si="4"/>
        <v>28.200000000000014</v>
      </c>
      <c r="F66" s="73">
        <f t="shared" si="5"/>
        <v>180.20705647182032</v>
      </c>
    </row>
    <row r="67" spans="1:7" x14ac:dyDescent="0.2">
      <c r="A67" s="46">
        <f t="shared" si="6"/>
        <v>0.48000000000000026</v>
      </c>
      <c r="B67" s="73">
        <f t="shared" si="1"/>
        <v>0.1578798323695893</v>
      </c>
      <c r="C67" s="73">
        <f t="shared" si="2"/>
        <v>6.3461201676304118</v>
      </c>
      <c r="D67" s="80">
        <f t="shared" si="3"/>
        <v>3.0461376804625995</v>
      </c>
      <c r="E67" s="46">
        <f t="shared" si="4"/>
        <v>28.800000000000015</v>
      </c>
      <c r="F67" s="73">
        <f t="shared" si="5"/>
        <v>182.76826082775597</v>
      </c>
    </row>
    <row r="68" spans="1:7" x14ac:dyDescent="0.2">
      <c r="A68" s="46">
        <f t="shared" si="6"/>
        <v>0.49000000000000027</v>
      </c>
      <c r="B68" s="73">
        <f t="shared" si="1"/>
        <v>0.21926718817281846</v>
      </c>
      <c r="C68" s="73">
        <f t="shared" si="2"/>
        <v>6.2847328118271832</v>
      </c>
      <c r="D68" s="80">
        <f t="shared" si="3"/>
        <v>3.0795190777953216</v>
      </c>
      <c r="E68" s="46">
        <f t="shared" si="4"/>
        <v>29.400000000000016</v>
      </c>
      <c r="F68" s="73">
        <f t="shared" si="5"/>
        <v>184.77114466771928</v>
      </c>
    </row>
    <row r="69" spans="1:7" x14ac:dyDescent="0.2">
      <c r="A69" s="46">
        <f t="shared" si="6"/>
        <v>0.50000000000000022</v>
      </c>
      <c r="B69" s="73">
        <f t="shared" si="1"/>
        <v>0.30452337760700032</v>
      </c>
      <c r="C69" s="73">
        <f t="shared" si="2"/>
        <v>6.1994766223930009</v>
      </c>
      <c r="D69" s="80">
        <f t="shared" si="3"/>
        <v>3.0997383111965018</v>
      </c>
      <c r="E69" s="46">
        <f t="shared" si="4"/>
        <v>30.000000000000014</v>
      </c>
      <c r="F69" s="73">
        <f t="shared" si="5"/>
        <v>185.98429867179013</v>
      </c>
    </row>
    <row r="70" spans="1:7" x14ac:dyDescent="0.2">
      <c r="A70" s="46">
        <f t="shared" si="6"/>
        <v>0.51000000000000023</v>
      </c>
      <c r="B70" s="73">
        <f t="shared" si="1"/>
        <v>0.42292915908642659</v>
      </c>
      <c r="C70" s="73">
        <f t="shared" si="2"/>
        <v>6.0810708409135747</v>
      </c>
      <c r="D70" s="80">
        <f t="shared" si="3"/>
        <v>3.1013461288659245</v>
      </c>
      <c r="E70" s="46">
        <f t="shared" si="4"/>
        <v>30.600000000000016</v>
      </c>
      <c r="F70" s="73">
        <f t="shared" si="5"/>
        <v>186.08076773195549</v>
      </c>
    </row>
    <row r="71" spans="1:7" x14ac:dyDescent="0.2">
      <c r="A71" s="46">
        <f t="shared" si="6"/>
        <v>0.52000000000000024</v>
      </c>
      <c r="B71" s="73">
        <f t="shared" si="1"/>
        <v>0.58737386604318531</v>
      </c>
      <c r="C71" s="73">
        <f t="shared" si="2"/>
        <v>5.9166261339568162</v>
      </c>
      <c r="D71" s="80">
        <f t="shared" si="3"/>
        <v>3.076645589657546</v>
      </c>
      <c r="E71" s="46">
        <f t="shared" si="4"/>
        <v>31.200000000000014</v>
      </c>
      <c r="F71" s="73">
        <f t="shared" si="5"/>
        <v>184.59873537945273</v>
      </c>
    </row>
    <row r="72" spans="1:7" x14ac:dyDescent="0.2">
      <c r="A72" s="46">
        <f t="shared" si="6"/>
        <v>0.53000000000000025</v>
      </c>
      <c r="B72" s="73">
        <f t="shared" si="1"/>
        <v>0.8157585049367887</v>
      </c>
      <c r="C72" s="73">
        <f t="shared" si="2"/>
        <v>5.6882414950632123</v>
      </c>
      <c r="D72" s="80">
        <f t="shared" si="3"/>
        <v>3.0147679923835038</v>
      </c>
      <c r="E72" s="46">
        <f t="shared" si="4"/>
        <v>31.800000000000015</v>
      </c>
      <c r="F72" s="73">
        <f t="shared" si="5"/>
        <v>180.88607954301023</v>
      </c>
    </row>
    <row r="73" spans="1:7" x14ac:dyDescent="0.2">
      <c r="A73" s="46">
        <f t="shared" si="6"/>
        <v>0.54000000000000026</v>
      </c>
      <c r="B73" s="73">
        <f t="shared" si="1"/>
        <v>1.1329444104477411</v>
      </c>
      <c r="C73" s="73">
        <f t="shared" si="2"/>
        <v>5.3710555895522605</v>
      </c>
      <c r="D73" s="80">
        <f t="shared" si="3"/>
        <v>2.9003700183582222</v>
      </c>
      <c r="E73" s="46">
        <f t="shared" si="4"/>
        <v>32.400000000000013</v>
      </c>
      <c r="F73" s="73">
        <f t="shared" si="5"/>
        <v>174.02220110149329</v>
      </c>
    </row>
    <row r="74" spans="1:7" x14ac:dyDescent="0.2">
      <c r="A74" s="46">
        <f t="shared" si="6"/>
        <v>0.55000000000000027</v>
      </c>
      <c r="B74" s="73">
        <f t="shared" si="1"/>
        <v>1.5734595831939695</v>
      </c>
      <c r="C74" s="73">
        <f t="shared" si="2"/>
        <v>4.9305404168060321</v>
      </c>
      <c r="D74" s="80">
        <f t="shared" si="3"/>
        <v>2.7117972292433188</v>
      </c>
      <c r="E74" s="46">
        <f t="shared" si="4"/>
        <v>33.000000000000014</v>
      </c>
      <c r="F74" s="73">
        <f t="shared" si="5"/>
        <v>162.70783375459914</v>
      </c>
    </row>
    <row r="75" spans="1:7" x14ac:dyDescent="0.2">
      <c r="A75" s="46">
        <f t="shared" si="6"/>
        <v>0.56000000000000028</v>
      </c>
      <c r="B75" s="73">
        <f t="shared" si="1"/>
        <v>2.185257314581321</v>
      </c>
      <c r="C75" s="73">
        <f t="shared" si="2"/>
        <v>4.3187426854186803</v>
      </c>
      <c r="D75" s="80">
        <f t="shared" si="3"/>
        <v>2.418495903834462</v>
      </c>
      <c r="E75" s="46">
        <f t="shared" si="4"/>
        <v>33.600000000000016</v>
      </c>
      <c r="F75" s="73">
        <f t="shared" si="5"/>
        <v>145.10975423006772</v>
      </c>
    </row>
    <row r="76" spans="1:7" x14ac:dyDescent="0.2">
      <c r="A76" s="46">
        <f t="shared" si="6"/>
        <v>0.57000000000000028</v>
      </c>
      <c r="B76" s="73">
        <f t="shared" si="1"/>
        <v>3.0349362525331953</v>
      </c>
      <c r="C76" s="73">
        <f t="shared" si="2"/>
        <v>3.469063747466806</v>
      </c>
      <c r="D76" s="80">
        <f t="shared" si="3"/>
        <v>1.9773663360560805</v>
      </c>
      <c r="E76" s="46">
        <f t="shared" si="4"/>
        <v>34.200000000000017</v>
      </c>
      <c r="F76" s="73">
        <f t="shared" si="5"/>
        <v>118.64198016336482</v>
      </c>
    </row>
    <row r="77" spans="1:7" x14ac:dyDescent="0.2">
      <c r="A77" s="46">
        <f t="shared" si="6"/>
        <v>0.58000000000000029</v>
      </c>
      <c r="B77" s="73">
        <f t="shared" si="1"/>
        <v>4.2149901503498519</v>
      </c>
      <c r="C77" s="73">
        <f t="shared" si="2"/>
        <v>2.2890098496501494</v>
      </c>
      <c r="D77" s="80">
        <f t="shared" si="3"/>
        <v>1.3276257127970874</v>
      </c>
      <c r="E77" s="46">
        <f t="shared" si="4"/>
        <v>34.800000000000018</v>
      </c>
      <c r="F77" s="73">
        <f t="shared" si="5"/>
        <v>79.657542767825248</v>
      </c>
    </row>
    <row r="78" spans="1:7" s="9" customFormat="1" x14ac:dyDescent="0.2">
      <c r="A78" s="9">
        <f t="shared" si="6"/>
        <v>0.5900000000000003</v>
      </c>
      <c r="B78" s="84">
        <f t="shared" si="1"/>
        <v>5.8538764867688142</v>
      </c>
      <c r="C78" s="84">
        <f t="shared" si="2"/>
        <v>0.65012351323118711</v>
      </c>
      <c r="D78" s="81">
        <f t="shared" si="3"/>
        <v>0.38357287280640057</v>
      </c>
      <c r="E78" s="46">
        <f t="shared" si="4"/>
        <v>35.40000000000002</v>
      </c>
      <c r="F78" s="73">
        <f t="shared" si="5"/>
        <v>23.014372368384038</v>
      </c>
      <c r="G78" s="84"/>
    </row>
    <row r="79" spans="1:7" x14ac:dyDescent="0.2">
      <c r="A79" s="46">
        <f t="shared" si="6"/>
        <v>0.60000000000000031</v>
      </c>
      <c r="B79" s="73">
        <f t="shared" si="1"/>
        <v>8.1300000000000896</v>
      </c>
      <c r="C79" s="73">
        <f t="shared" si="2"/>
        <v>-1.6260000000000883</v>
      </c>
      <c r="D79" s="80">
        <f t="shared" si="3"/>
        <v>-0.97560000000005342</v>
      </c>
      <c r="E79" s="46">
        <f t="shared" si="4"/>
        <v>36.000000000000021</v>
      </c>
      <c r="F79" s="73">
        <f t="shared" si="5"/>
        <v>-58.536000000003213</v>
      </c>
    </row>
    <row r="80" spans="1:7" x14ac:dyDescent="0.2">
      <c r="A80" s="46">
        <f t="shared" si="6"/>
        <v>0.61000000000000032</v>
      </c>
      <c r="B80" s="73">
        <f t="shared" si="1"/>
        <v>11.291133345467189</v>
      </c>
      <c r="C80" s="73">
        <f t="shared" si="2"/>
        <v>-4.7871333454671881</v>
      </c>
      <c r="D80" s="80">
        <f t="shared" si="3"/>
        <v>-2.9201513407349862</v>
      </c>
      <c r="E80" s="46">
        <f t="shared" si="4"/>
        <v>36.600000000000023</v>
      </c>
      <c r="F80" s="73">
        <f t="shared" si="5"/>
        <v>-175.20908044409919</v>
      </c>
    </row>
    <row r="81" spans="1:6" x14ac:dyDescent="0.2">
      <c r="A81" s="46">
        <f>0.01+A80</f>
        <v>0.62000000000000033</v>
      </c>
      <c r="B81" s="73">
        <f t="shared" si="1"/>
        <v>15.681388957579243</v>
      </c>
      <c r="C81" s="73">
        <f t="shared" si="2"/>
        <v>-9.1773889575792413</v>
      </c>
      <c r="D81" s="80">
        <f t="shared" si="3"/>
        <v>-5.6899811536991329</v>
      </c>
      <c r="E81" s="46">
        <f t="shared" si="4"/>
        <v>37.200000000000017</v>
      </c>
      <c r="F81" s="73">
        <f t="shared" si="5"/>
        <v>-341.39886922194796</v>
      </c>
    </row>
    <row r="82" spans="1:6" x14ac:dyDescent="0.2">
      <c r="A82" s="46">
        <f t="shared" si="6"/>
        <v>0.63000000000000034</v>
      </c>
      <c r="B82" s="73">
        <f t="shared" si="1"/>
        <v>21.778678199527924</v>
      </c>
      <c r="C82" s="73">
        <f t="shared" si="2"/>
        <v>-15.274678199527923</v>
      </c>
      <c r="D82" s="80">
        <f t="shared" si="3"/>
        <v>-9.6230472657025974</v>
      </c>
      <c r="E82" s="46">
        <f t="shared" si="4"/>
        <v>37.800000000000018</v>
      </c>
      <c r="F82" s="73">
        <f t="shared" si="5"/>
        <v>-577.38283594215579</v>
      </c>
    </row>
    <row r="83" spans="1:6" x14ac:dyDescent="0.2">
      <c r="A83" s="46">
        <f t="shared" si="6"/>
        <v>0.64000000000000035</v>
      </c>
      <c r="B83" s="73">
        <f t="shared" si="1"/>
        <v>30.246735502937948</v>
      </c>
      <c r="C83" s="73">
        <f t="shared" si="2"/>
        <v>-23.742735502937947</v>
      </c>
      <c r="D83" s="80">
        <f t="shared" si="3"/>
        <v>-15.195350721880294</v>
      </c>
      <c r="E83" s="46">
        <f t="shared" si="4"/>
        <v>38.40000000000002</v>
      </c>
      <c r="F83" s="73">
        <f t="shared" si="5"/>
        <v>-911.72104331281764</v>
      </c>
    </row>
    <row r="84" spans="1:6" x14ac:dyDescent="0.2">
      <c r="A84" s="46">
        <f t="shared" si="6"/>
        <v>0.65000000000000036</v>
      </c>
      <c r="B84" s="73">
        <f t="shared" ref="B84:B89" si="7">$L$11*EXP((A84-$B$6)/$I$15)</f>
        <v>42.007370704642639</v>
      </c>
      <c r="C84" s="73">
        <f t="shared" ref="C84:C89" si="8">-B84+$B$15</f>
        <v>-35.503370704642634</v>
      </c>
      <c r="D84" s="80">
        <f t="shared" ref="D84:D89" si="9">C84*A84</f>
        <v>-23.077190958017724</v>
      </c>
      <c r="E84" s="46">
        <f t="shared" ref="E84:E89" si="10">$F$16*A84</f>
        <v>39.000000000000021</v>
      </c>
      <c r="F84" s="73">
        <f t="shared" ref="F84:F89" si="11">C84*E84</f>
        <v>-1384.6314574810635</v>
      </c>
    </row>
    <row r="85" spans="1:6" x14ac:dyDescent="0.2">
      <c r="A85" s="46">
        <f t="shared" ref="A85:A88" si="12">0.01+A84</f>
        <v>0.66000000000000036</v>
      </c>
      <c r="B85" s="73">
        <f t="shared" si="7"/>
        <v>58.340814774733836</v>
      </c>
      <c r="C85" s="73">
        <f t="shared" si="8"/>
        <v>-51.836814774733838</v>
      </c>
      <c r="D85" s="80">
        <f t="shared" si="9"/>
        <v>-34.21229775132435</v>
      </c>
      <c r="E85" s="46">
        <f t="shared" si="10"/>
        <v>39.600000000000023</v>
      </c>
      <c r="F85" s="73">
        <f t="shared" si="11"/>
        <v>-2052.7378650794612</v>
      </c>
    </row>
    <row r="86" spans="1:6" x14ac:dyDescent="0.2">
      <c r="A86" s="46">
        <f t="shared" si="12"/>
        <v>0.67000000000000037</v>
      </c>
      <c r="B86" s="73">
        <f t="shared" si="7"/>
        <v>81.025082300702792</v>
      </c>
      <c r="C86" s="73">
        <f t="shared" si="8"/>
        <v>-74.521082300702787</v>
      </c>
      <c r="D86" s="80">
        <f t="shared" si="9"/>
        <v>-49.929125141470898</v>
      </c>
      <c r="E86" s="46">
        <f t="shared" si="10"/>
        <v>40.200000000000024</v>
      </c>
      <c r="F86" s="73">
        <f t="shared" si="11"/>
        <v>-2995.747508488254</v>
      </c>
    </row>
    <row r="87" spans="1:6" x14ac:dyDescent="0.2">
      <c r="A87" s="46">
        <f t="shared" si="12"/>
        <v>0.68000000000000038</v>
      </c>
      <c r="B87" s="73">
        <f t="shared" si="7"/>
        <v>112.52952135112879</v>
      </c>
      <c r="C87" s="73">
        <f t="shared" si="8"/>
        <v>-106.02552135112879</v>
      </c>
      <c r="D87" s="80">
        <f t="shared" si="9"/>
        <v>-72.097354518767617</v>
      </c>
      <c r="E87" s="46">
        <f t="shared" si="10"/>
        <v>40.800000000000026</v>
      </c>
      <c r="F87" s="73">
        <f t="shared" si="11"/>
        <v>-4325.8412711260571</v>
      </c>
    </row>
    <row r="88" spans="1:6" x14ac:dyDescent="0.2">
      <c r="A88" s="46">
        <f t="shared" si="12"/>
        <v>0.69000000000000039</v>
      </c>
      <c r="B88" s="73">
        <f t="shared" si="7"/>
        <v>156.28362003409302</v>
      </c>
      <c r="C88" s="73">
        <f t="shared" si="8"/>
        <v>-149.77962003409303</v>
      </c>
      <c r="D88" s="80">
        <f t="shared" si="9"/>
        <v>-103.34793782352425</v>
      </c>
      <c r="E88" s="46">
        <f t="shared" si="10"/>
        <v>41.40000000000002</v>
      </c>
      <c r="F88" s="73">
        <f t="shared" si="11"/>
        <v>-6200.8762694114539</v>
      </c>
    </row>
    <row r="89" spans="1:6" x14ac:dyDescent="0.2">
      <c r="A89" s="46">
        <f>0.01+A88</f>
        <v>0.7000000000000004</v>
      </c>
      <c r="B89" s="73">
        <f t="shared" si="7"/>
        <v>217.05033130593472</v>
      </c>
      <c r="C89" s="73">
        <f t="shared" si="8"/>
        <v>-210.54633130593473</v>
      </c>
      <c r="D89" s="80">
        <f t="shared" si="9"/>
        <v>-147.38243191415438</v>
      </c>
      <c r="E89" s="46">
        <f t="shared" si="10"/>
        <v>42.000000000000021</v>
      </c>
      <c r="F89" s="73">
        <f t="shared" si="11"/>
        <v>-8842.9459148492624</v>
      </c>
    </row>
  </sheetData>
  <mergeCells count="1">
    <mergeCell ref="E3:H3"/>
  </mergeCell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98550-0EF3-4E16-9DF1-A4C413A36937}">
  <dimension ref="A1:R53"/>
  <sheetViews>
    <sheetView workbookViewId="0">
      <selection activeCell="N3" sqref="N3"/>
    </sheetView>
  </sheetViews>
  <sheetFormatPr baseColWidth="10" defaultRowHeight="12.75" x14ac:dyDescent="0.2"/>
  <cols>
    <col min="12" max="12" width="5.5703125" customWidth="1"/>
  </cols>
  <sheetData>
    <row r="1" spans="1:18" x14ac:dyDescent="0.2">
      <c r="A1" t="s">
        <v>29</v>
      </c>
      <c r="B1" t="s">
        <v>30</v>
      </c>
      <c r="P1" t="s">
        <v>43</v>
      </c>
      <c r="R1" t="s">
        <v>44</v>
      </c>
    </row>
    <row r="2" spans="1:18" x14ac:dyDescent="0.2">
      <c r="B2" t="s">
        <v>31</v>
      </c>
      <c r="O2" t="s">
        <v>36</v>
      </c>
      <c r="Q2" t="s">
        <v>42</v>
      </c>
      <c r="R2" t="s">
        <v>41</v>
      </c>
    </row>
    <row r="3" spans="1:18" x14ac:dyDescent="0.2">
      <c r="B3" t="s">
        <v>32</v>
      </c>
      <c r="C3" t="s">
        <v>33</v>
      </c>
      <c r="D3">
        <v>0.39</v>
      </c>
      <c r="E3" t="s">
        <v>34</v>
      </c>
      <c r="O3" t="s">
        <v>37</v>
      </c>
      <c r="P3" t="s">
        <v>38</v>
      </c>
    </row>
    <row r="4" spans="1:18" x14ac:dyDescent="0.2">
      <c r="B4" t="s">
        <v>35</v>
      </c>
      <c r="O4" t="s">
        <v>39</v>
      </c>
      <c r="P4" t="s">
        <v>40</v>
      </c>
    </row>
    <row r="6" spans="1:18" x14ac:dyDescent="0.2">
      <c r="O6" t="s">
        <v>45</v>
      </c>
    </row>
    <row r="7" spans="1:18" x14ac:dyDescent="0.2">
      <c r="O7" s="13" t="s">
        <v>46</v>
      </c>
    </row>
    <row r="52" spans="7:12" x14ac:dyDescent="0.2">
      <c r="G52" s="9" t="s">
        <v>186</v>
      </c>
      <c r="H52" s="9"/>
      <c r="I52" s="9"/>
      <c r="J52" s="9"/>
      <c r="K52" s="9">
        <f>-0.3*38.89/100</f>
        <v>-0.11667</v>
      </c>
      <c r="L52" s="9" t="s">
        <v>185</v>
      </c>
    </row>
    <row r="53" spans="7:12" x14ac:dyDescent="0.2">
      <c r="G53" s="9" t="s">
        <v>187</v>
      </c>
      <c r="H53" s="9"/>
      <c r="I53" s="9"/>
      <c r="J53" s="9"/>
      <c r="K53" s="87">
        <f>K52/60</f>
        <v>-1.9444999999999998E-3</v>
      </c>
      <c r="L53" s="9" t="s">
        <v>134</v>
      </c>
    </row>
  </sheetData>
  <hyperlinks>
    <hyperlink ref="O7" r:id="rId1" xr:uid="{8A24DFA7-6B4D-4C3B-825F-17EF06CFC12A}"/>
  </hyperlinks>
  <pageMargins left="0.7" right="0.7" top="0.78740157499999996" bottom="0.78740157499999996" header="0.3" footer="0.3"/>
  <pageSetup paperSize="9" orientation="portrait" horizontalDpi="1200" verticalDpi="120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6B2EE-250F-437B-8A52-1F2F13471064}">
  <dimension ref="A1:Q33"/>
  <sheetViews>
    <sheetView zoomScale="85" zoomScaleNormal="85" workbookViewId="0">
      <selection activeCell="V75" sqref="V75"/>
    </sheetView>
  </sheetViews>
  <sheetFormatPr baseColWidth="10" defaultRowHeight="12.75" x14ac:dyDescent="0.2"/>
  <cols>
    <col min="1" max="1" width="14.42578125" customWidth="1"/>
    <col min="2" max="2" width="3" customWidth="1"/>
    <col min="3" max="3" width="2.85546875" customWidth="1"/>
    <col min="4" max="4" width="3" customWidth="1"/>
    <col min="5" max="6" width="2.85546875" customWidth="1"/>
    <col min="7" max="7" width="3.140625" customWidth="1"/>
  </cols>
  <sheetData>
    <row r="1" spans="1:17" x14ac:dyDescent="0.2">
      <c r="A1" s="89" t="s">
        <v>194</v>
      </c>
      <c r="H1" s="13" t="s">
        <v>195</v>
      </c>
      <c r="J1" s="13" t="s">
        <v>189</v>
      </c>
    </row>
    <row r="2" spans="1:17" ht="227.25" customHeight="1" x14ac:dyDescent="0.2">
      <c r="H2" s="97" t="s">
        <v>197</v>
      </c>
      <c r="I2" s="97"/>
      <c r="J2" s="97"/>
      <c r="K2" s="97"/>
      <c r="L2" s="97"/>
      <c r="M2" s="97"/>
      <c r="N2" s="97"/>
      <c r="O2" s="97"/>
      <c r="P2" s="97"/>
      <c r="Q2" s="97"/>
    </row>
    <row r="3" spans="1:17" ht="13.5" thickBot="1" x14ac:dyDescent="0.25"/>
    <row r="4" spans="1:17" ht="13.5" thickBot="1" x14ac:dyDescent="0.25">
      <c r="A4" t="s">
        <v>97</v>
      </c>
      <c r="B4" s="94" t="s">
        <v>92</v>
      </c>
      <c r="C4" s="95"/>
      <c r="D4" s="95" t="s">
        <v>93</v>
      </c>
      <c r="E4" s="95"/>
      <c r="F4" s="95" t="s">
        <v>94</v>
      </c>
      <c r="G4" s="96"/>
    </row>
    <row r="5" spans="1:17" x14ac:dyDescent="0.2">
      <c r="B5" s="43"/>
      <c r="C5" s="43"/>
    </row>
    <row r="6" spans="1:17" x14ac:dyDescent="0.2">
      <c r="A6" t="s">
        <v>95</v>
      </c>
      <c r="B6" s="44">
        <v>1</v>
      </c>
      <c r="C6" s="44">
        <v>20</v>
      </c>
      <c r="D6" s="44">
        <v>21</v>
      </c>
      <c r="E6" s="44">
        <v>40</v>
      </c>
      <c r="F6" s="44">
        <v>41</v>
      </c>
      <c r="G6" s="44">
        <v>60</v>
      </c>
    </row>
    <row r="7" spans="1:17" x14ac:dyDescent="0.2">
      <c r="A7" t="s">
        <v>96</v>
      </c>
      <c r="B7" s="44">
        <v>2</v>
      </c>
      <c r="C7" s="44">
        <v>19</v>
      </c>
      <c r="D7" s="44">
        <v>22</v>
      </c>
      <c r="E7" s="44">
        <v>39</v>
      </c>
      <c r="F7" s="44">
        <v>42</v>
      </c>
      <c r="G7" s="44">
        <v>59</v>
      </c>
    </row>
    <row r="8" spans="1:17" x14ac:dyDescent="0.2">
      <c r="B8" s="44">
        <v>3</v>
      </c>
      <c r="C8" s="44">
        <v>18</v>
      </c>
      <c r="D8" s="44">
        <v>23</v>
      </c>
      <c r="E8" s="44">
        <v>38</v>
      </c>
      <c r="F8" s="44">
        <v>43</v>
      </c>
      <c r="G8" s="44">
        <v>58</v>
      </c>
    </row>
    <row r="9" spans="1:17" x14ac:dyDescent="0.2">
      <c r="B9" s="44">
        <v>4</v>
      </c>
      <c r="C9" s="44">
        <v>17</v>
      </c>
      <c r="D9" s="44">
        <v>24</v>
      </c>
      <c r="E9" s="44">
        <v>37</v>
      </c>
      <c r="F9" s="44">
        <v>44</v>
      </c>
      <c r="G9" s="44">
        <v>57</v>
      </c>
    </row>
    <row r="10" spans="1:17" x14ac:dyDescent="0.2">
      <c r="B10" s="44">
        <v>5</v>
      </c>
      <c r="C10" s="44">
        <v>16</v>
      </c>
      <c r="D10" s="44">
        <v>25</v>
      </c>
      <c r="E10" s="44">
        <v>36</v>
      </c>
      <c r="F10" s="44">
        <v>45</v>
      </c>
      <c r="G10" s="44">
        <v>56</v>
      </c>
    </row>
    <row r="11" spans="1:17" x14ac:dyDescent="0.2">
      <c r="B11" s="44">
        <v>6</v>
      </c>
      <c r="C11" s="44">
        <v>15</v>
      </c>
      <c r="D11" s="44">
        <v>26</v>
      </c>
      <c r="E11" s="44">
        <v>35</v>
      </c>
      <c r="F11" s="44">
        <v>46</v>
      </c>
      <c r="G11" s="44">
        <v>55</v>
      </c>
    </row>
    <row r="12" spans="1:17" x14ac:dyDescent="0.2">
      <c r="B12" s="44">
        <v>7</v>
      </c>
      <c r="C12" s="44">
        <v>14</v>
      </c>
      <c r="D12" s="44">
        <v>27</v>
      </c>
      <c r="E12" s="44">
        <v>34</v>
      </c>
      <c r="F12" s="44">
        <v>47</v>
      </c>
      <c r="G12" s="44">
        <v>54</v>
      </c>
    </row>
    <row r="13" spans="1:17" x14ac:dyDescent="0.2">
      <c r="B13" s="44">
        <v>8</v>
      </c>
      <c r="C13" s="44">
        <v>13</v>
      </c>
      <c r="D13" s="44">
        <v>28</v>
      </c>
      <c r="E13" s="44">
        <v>33</v>
      </c>
      <c r="F13" s="44">
        <v>48</v>
      </c>
      <c r="G13" s="44">
        <v>53</v>
      </c>
    </row>
    <row r="14" spans="1:17" x14ac:dyDescent="0.2">
      <c r="B14" s="44">
        <v>9</v>
      </c>
      <c r="C14" s="44">
        <v>12</v>
      </c>
      <c r="D14" s="44">
        <v>29</v>
      </c>
      <c r="E14" s="44">
        <v>32</v>
      </c>
      <c r="F14" s="44">
        <v>49</v>
      </c>
      <c r="G14" s="44">
        <v>52</v>
      </c>
    </row>
    <row r="15" spans="1:17" x14ac:dyDescent="0.2">
      <c r="B15" s="44">
        <v>10</v>
      </c>
      <c r="C15" s="44">
        <v>11</v>
      </c>
      <c r="D15" s="44">
        <v>30</v>
      </c>
      <c r="E15" s="44">
        <v>31</v>
      </c>
      <c r="F15" s="44">
        <v>50</v>
      </c>
      <c r="G15" s="44">
        <v>51</v>
      </c>
    </row>
    <row r="31" spans="1:1" x14ac:dyDescent="0.2">
      <c r="A31" t="s">
        <v>196</v>
      </c>
    </row>
    <row r="32" spans="1:1" x14ac:dyDescent="0.2">
      <c r="A32" s="13" t="s">
        <v>198</v>
      </c>
    </row>
    <row r="33" spans="1:1" x14ac:dyDescent="0.2">
      <c r="A33" s="13" t="s">
        <v>199</v>
      </c>
    </row>
  </sheetData>
  <mergeCells count="4">
    <mergeCell ref="B4:C4"/>
    <mergeCell ref="D4:E4"/>
    <mergeCell ref="F4:G4"/>
    <mergeCell ref="H2:Q2"/>
  </mergeCells>
  <hyperlinks>
    <hyperlink ref="H1" r:id="rId1" xr:uid="{F61C62A7-FCC7-47BF-A7A0-33DD1CE10FF1}"/>
    <hyperlink ref="J1" r:id="rId2" xr:uid="{207B0941-E2EF-40EB-85AB-E2D353EF5519}"/>
    <hyperlink ref="A32" r:id="rId3" display="https://home.zhaw.ch/~bauf/pv/talks/200313_Efficient_Modul_Power_Electronic-Baumgartner_ZHAW-Winti_ri.pdf" xr:uid="{BEABBAC2-2ABC-45AA-9A80-A29325CEEFB7}"/>
    <hyperlink ref="A33" r:id="rId4" display="https://www.youtube.com/watch?v=yKz-zbxijFU&amp;t=144s" xr:uid="{A1451BEB-6A02-4A76-96EA-573F65D31D2A}"/>
  </hyperlinks>
  <pageMargins left="0.7" right="0.7" top="0.78740157499999996" bottom="0.78740157499999996" header="0.3" footer="0.3"/>
  <pageSetup paperSize="9" orientation="portrait"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62628-C26B-4180-B9B1-0D2C1AD89BB6}">
  <dimension ref="A1:J4"/>
  <sheetViews>
    <sheetView tabSelected="1" workbookViewId="0">
      <selection activeCell="E40" sqref="E40"/>
    </sheetView>
  </sheetViews>
  <sheetFormatPr baseColWidth="10" defaultRowHeight="12.75" x14ac:dyDescent="0.2"/>
  <sheetData>
    <row r="1" spans="1:10" x14ac:dyDescent="0.2">
      <c r="A1" t="s">
        <v>209</v>
      </c>
    </row>
    <row r="3" spans="1:10" x14ac:dyDescent="0.2">
      <c r="J3" t="s">
        <v>210</v>
      </c>
    </row>
    <row r="4" spans="1:10" x14ac:dyDescent="0.2">
      <c r="J4" s="13" t="s">
        <v>211</v>
      </c>
    </row>
  </sheetData>
  <hyperlinks>
    <hyperlink ref="J4" r:id="rId1" xr:uid="{FC350D1C-531D-416E-BADA-1381EB15869B}"/>
  </hyperlinks>
  <pageMargins left="0.7" right="0.7" top="0.78740157499999996" bottom="0.78740157499999996"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E4F3A-AF35-4B83-8029-E656BB398BD5}">
  <dimension ref="A1:E32"/>
  <sheetViews>
    <sheetView workbookViewId="0">
      <selection activeCell="C25" sqref="C25"/>
    </sheetView>
  </sheetViews>
  <sheetFormatPr baseColWidth="10" defaultRowHeight="12.75" x14ac:dyDescent="0.2"/>
  <cols>
    <col min="2" max="2" width="76" customWidth="1"/>
    <col min="3" max="3" width="17.42578125" customWidth="1"/>
    <col min="4" max="4" width="41" customWidth="1"/>
    <col min="5" max="5" width="53.42578125" customWidth="1"/>
  </cols>
  <sheetData>
    <row r="1" spans="1:5" ht="15" x14ac:dyDescent="0.25">
      <c r="B1" s="25" t="s">
        <v>77</v>
      </c>
    </row>
    <row r="3" spans="1:5" x14ac:dyDescent="0.2">
      <c r="A3" t="s">
        <v>76</v>
      </c>
      <c r="B3" t="s">
        <v>75</v>
      </c>
    </row>
    <row r="5" spans="1:5" ht="25.5" x14ac:dyDescent="0.2">
      <c r="B5" s="28" t="s">
        <v>83</v>
      </c>
      <c r="C5" s="28" t="s">
        <v>74</v>
      </c>
      <c r="D5" s="30" t="s">
        <v>82</v>
      </c>
      <c r="E5" s="28" t="s">
        <v>81</v>
      </c>
    </row>
    <row r="6" spans="1:5" ht="25.5" x14ac:dyDescent="0.2">
      <c r="A6" s="28" t="s">
        <v>68</v>
      </c>
      <c r="B6" s="23" t="s">
        <v>69</v>
      </c>
      <c r="E6" s="27"/>
    </row>
    <row r="7" spans="1:5" ht="25.5" x14ac:dyDescent="0.2">
      <c r="A7" s="24"/>
      <c r="B7" s="23" t="s">
        <v>70</v>
      </c>
      <c r="E7" s="27"/>
    </row>
    <row r="8" spans="1:5" x14ac:dyDescent="0.2">
      <c r="A8" s="24"/>
      <c r="B8" s="23" t="s">
        <v>78</v>
      </c>
      <c r="E8" s="27"/>
    </row>
    <row r="9" spans="1:5" x14ac:dyDescent="0.2">
      <c r="A9" s="28" t="s">
        <v>71</v>
      </c>
      <c r="B9" t="s">
        <v>80</v>
      </c>
      <c r="E9" s="27"/>
    </row>
    <row r="10" spans="1:5" x14ac:dyDescent="0.2">
      <c r="A10" s="24"/>
      <c r="E10" s="27"/>
    </row>
    <row r="11" spans="1:5" ht="84.75" customHeight="1" x14ac:dyDescent="0.2">
      <c r="A11" s="31" t="s">
        <v>72</v>
      </c>
      <c r="B11" s="26" t="s">
        <v>102</v>
      </c>
      <c r="D11" s="29" t="s">
        <v>84</v>
      </c>
      <c r="E11" s="29" t="s">
        <v>85</v>
      </c>
    </row>
    <row r="12" spans="1:5" ht="76.5" x14ac:dyDescent="0.2">
      <c r="A12" s="31" t="s">
        <v>73</v>
      </c>
      <c r="B12" s="23" t="s">
        <v>193</v>
      </c>
      <c r="D12" s="29"/>
      <c r="E12" s="27"/>
    </row>
    <row r="13" spans="1:5" ht="15" x14ac:dyDescent="0.2">
      <c r="A13" s="31"/>
      <c r="B13" s="23" t="s">
        <v>79</v>
      </c>
      <c r="D13" s="29"/>
      <c r="E13" s="27"/>
    </row>
    <row r="14" spans="1:5" ht="15" x14ac:dyDescent="0.2">
      <c r="A14" s="31"/>
      <c r="B14" s="23" t="s">
        <v>79</v>
      </c>
      <c r="D14" s="29"/>
      <c r="E14" s="27"/>
    </row>
    <row r="15" spans="1:5" ht="15" x14ac:dyDescent="0.2">
      <c r="A15" s="31"/>
      <c r="B15" s="23" t="s">
        <v>79</v>
      </c>
      <c r="D15" s="29"/>
      <c r="E15" s="27"/>
    </row>
    <row r="16" spans="1:5" ht="15" x14ac:dyDescent="0.2">
      <c r="A16" s="31"/>
      <c r="B16" s="23" t="s">
        <v>79</v>
      </c>
      <c r="D16" s="29"/>
      <c r="E16" s="27"/>
    </row>
    <row r="17" spans="1:5" ht="15" x14ac:dyDescent="0.2">
      <c r="A17" s="31"/>
      <c r="B17" s="23" t="s">
        <v>79</v>
      </c>
      <c r="D17" s="29"/>
      <c r="E17" s="27"/>
    </row>
    <row r="18" spans="1:5" ht="15" x14ac:dyDescent="0.2">
      <c r="A18" s="31"/>
      <c r="B18" s="23" t="s">
        <v>79</v>
      </c>
      <c r="D18" s="29"/>
      <c r="E18" s="27"/>
    </row>
    <row r="19" spans="1:5" ht="15" x14ac:dyDescent="0.2">
      <c r="A19" s="31"/>
      <c r="B19" s="23" t="s">
        <v>79</v>
      </c>
      <c r="D19" s="29"/>
      <c r="E19" s="27"/>
    </row>
    <row r="20" spans="1:5" ht="15" x14ac:dyDescent="0.2">
      <c r="A20" s="31"/>
      <c r="B20" s="23" t="s">
        <v>79</v>
      </c>
      <c r="D20" s="29"/>
      <c r="E20" s="27"/>
    </row>
    <row r="21" spans="1:5" ht="15" x14ac:dyDescent="0.2">
      <c r="A21" s="31"/>
      <c r="B21" s="23" t="s">
        <v>79</v>
      </c>
      <c r="D21" s="29"/>
      <c r="E21" s="27"/>
    </row>
    <row r="22" spans="1:5" x14ac:dyDescent="0.2">
      <c r="E22" s="27"/>
    </row>
    <row r="23" spans="1:5" x14ac:dyDescent="0.2">
      <c r="E23" s="27"/>
    </row>
    <row r="24" spans="1:5" x14ac:dyDescent="0.2">
      <c r="E24" s="27"/>
    </row>
    <row r="25" spans="1:5" x14ac:dyDescent="0.2">
      <c r="E25" s="27"/>
    </row>
    <row r="26" spans="1:5" x14ac:dyDescent="0.2">
      <c r="E26" s="27"/>
    </row>
    <row r="27" spans="1:5" x14ac:dyDescent="0.2">
      <c r="E27" s="27"/>
    </row>
    <row r="28" spans="1:5" x14ac:dyDescent="0.2">
      <c r="E28" s="27"/>
    </row>
    <row r="29" spans="1:5" x14ac:dyDescent="0.2">
      <c r="E29" s="27"/>
    </row>
    <row r="30" spans="1:5" x14ac:dyDescent="0.2">
      <c r="E30" s="27"/>
    </row>
    <row r="31" spans="1:5" x14ac:dyDescent="0.2">
      <c r="E31" s="27"/>
    </row>
    <row r="32" spans="1:5" x14ac:dyDescent="0.2">
      <c r="E32" s="27"/>
    </row>
  </sheetData>
  <phoneticPr fontId="8" type="noConversion"/>
  <pageMargins left="0.7" right="0.7" top="0.78740157499999996" bottom="0.78740157499999996"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1C1A9-1CF2-4CC6-97A7-F709EF5DC843}">
  <dimension ref="A1:H128"/>
  <sheetViews>
    <sheetView workbookViewId="0">
      <pane ySplit="12020" topLeftCell="A48"/>
      <selection activeCell="A18" sqref="A18"/>
      <selection pane="bottomLeft" activeCell="J48" sqref="J47:J48"/>
    </sheetView>
  </sheetViews>
  <sheetFormatPr baseColWidth="10" defaultRowHeight="12.75" x14ac:dyDescent="0.2"/>
  <cols>
    <col min="3" max="3" width="13.140625" customWidth="1"/>
    <col min="5" max="5" width="14.5703125" customWidth="1"/>
    <col min="6" max="6" width="9.85546875" customWidth="1"/>
  </cols>
  <sheetData>
    <row r="1" spans="1:8" x14ac:dyDescent="0.2">
      <c r="A1" s="3" t="s">
        <v>0</v>
      </c>
    </row>
    <row r="2" spans="1:8" x14ac:dyDescent="0.2">
      <c r="B2" s="4" t="s">
        <v>49</v>
      </c>
    </row>
    <row r="3" spans="1:8" x14ac:dyDescent="0.2">
      <c r="B3" s="4"/>
      <c r="E3" t="s">
        <v>99</v>
      </c>
    </row>
    <row r="4" spans="1:8" x14ac:dyDescent="0.2">
      <c r="A4" s="3" t="s">
        <v>29</v>
      </c>
      <c r="B4" t="s">
        <v>48</v>
      </c>
      <c r="C4">
        <v>38.9</v>
      </c>
      <c r="E4" s="50" t="s">
        <v>100</v>
      </c>
      <c r="F4" s="51">
        <f>F16</f>
        <v>321.28744966778987</v>
      </c>
    </row>
    <row r="5" spans="1:8" x14ac:dyDescent="0.2">
      <c r="B5" t="s">
        <v>6</v>
      </c>
      <c r="C5">
        <v>9.8800000000000008</v>
      </c>
      <c r="E5" s="50" t="s">
        <v>101</v>
      </c>
      <c r="F5" s="50">
        <f>INDEX(E18:E94,MATCH(F4,F18:F94,0))</f>
        <v>34.200000000000017</v>
      </c>
    </row>
    <row r="6" spans="1:8" x14ac:dyDescent="0.2">
      <c r="E6" s="50" t="s">
        <v>53</v>
      </c>
      <c r="F6" s="52">
        <f>INDEX(C18:C94,MATCH(F4,F18:F94,0))</f>
        <v>9.3943698733271841</v>
      </c>
    </row>
    <row r="8" spans="1:8" ht="39.75" customHeight="1" x14ac:dyDescent="0.2">
      <c r="E8" s="48" t="s">
        <v>105</v>
      </c>
      <c r="F8" s="53">
        <v>3.1</v>
      </c>
      <c r="G8" t="s">
        <v>104</v>
      </c>
      <c r="H8" s="55">
        <f>F5/F6</f>
        <v>3.6404783355509371</v>
      </c>
    </row>
    <row r="9" spans="1:8" x14ac:dyDescent="0.2">
      <c r="A9" s="14" t="s">
        <v>52</v>
      </c>
      <c r="B9" t="s">
        <v>1</v>
      </c>
      <c r="C9">
        <v>2.5999999999999999E-2</v>
      </c>
      <c r="E9" s="49" t="s">
        <v>106</v>
      </c>
      <c r="F9" s="53">
        <f>INDEX(E18:E94,MATCH(H13,H18:H94,-1))</f>
        <v>30.600000000000016</v>
      </c>
    </row>
    <row r="10" spans="1:8" x14ac:dyDescent="0.2">
      <c r="B10" t="s">
        <v>7</v>
      </c>
      <c r="C10">
        <f>C9</f>
        <v>2.5999999999999999E-2</v>
      </c>
      <c r="E10" s="49" t="s">
        <v>107</v>
      </c>
      <c r="F10" s="54">
        <f>F9*F9/F8</f>
        <v>302.0516129032261</v>
      </c>
    </row>
    <row r="11" spans="1:8" x14ac:dyDescent="0.2">
      <c r="B11" t="s">
        <v>3</v>
      </c>
      <c r="C11" s="1">
        <f>C5/(EXP(C4/(G14*C9)))</f>
        <v>1.462966181338796E-10</v>
      </c>
      <c r="D11" t="s">
        <v>47</v>
      </c>
      <c r="E11" t="s">
        <v>50</v>
      </c>
      <c r="F11" t="s">
        <v>51</v>
      </c>
    </row>
    <row r="12" spans="1:8" x14ac:dyDescent="0.2">
      <c r="B12" t="s">
        <v>2</v>
      </c>
      <c r="C12">
        <v>4.2999999999999999E-4</v>
      </c>
    </row>
    <row r="13" spans="1:8" x14ac:dyDescent="0.2">
      <c r="H13" s="1">
        <f>MIN(H18:H94)</f>
        <v>3.9283365143958804E-2</v>
      </c>
    </row>
    <row r="14" spans="1:8" x14ac:dyDescent="0.2">
      <c r="A14" s="3" t="s">
        <v>13</v>
      </c>
      <c r="E14" s="3" t="s">
        <v>12</v>
      </c>
      <c r="F14" t="s">
        <v>10</v>
      </c>
      <c r="G14">
        <v>60</v>
      </c>
    </row>
    <row r="15" spans="1:8" x14ac:dyDescent="0.2">
      <c r="B15" t="s">
        <v>5</v>
      </c>
      <c r="C15">
        <v>0.01</v>
      </c>
      <c r="F15" t="s">
        <v>14</v>
      </c>
    </row>
    <row r="16" spans="1:8" x14ac:dyDescent="0.2">
      <c r="E16" s="46">
        <f>E74</f>
        <v>33.600000000000016</v>
      </c>
      <c r="F16" s="47">
        <f>MAX(F18:F408)</f>
        <v>321.28744966778987</v>
      </c>
    </row>
    <row r="17" spans="2:8" x14ac:dyDescent="0.2">
      <c r="B17" t="s">
        <v>9</v>
      </c>
      <c r="C17" t="s">
        <v>4</v>
      </c>
      <c r="D17" t="s">
        <v>8</v>
      </c>
      <c r="E17" t="s">
        <v>15</v>
      </c>
      <c r="F17" t="s">
        <v>16</v>
      </c>
      <c r="G17" t="s">
        <v>98</v>
      </c>
      <c r="H17" t="s">
        <v>103</v>
      </c>
    </row>
    <row r="18" spans="2:8" x14ac:dyDescent="0.2">
      <c r="B18">
        <v>0</v>
      </c>
      <c r="C18" s="1">
        <f t="shared" ref="C18:C49" si="0">$C$5-$C$11*EXP(B18/$C$10)</f>
        <v>9.8799999998537036</v>
      </c>
      <c r="D18" s="1">
        <f>B18*C18</f>
        <v>0</v>
      </c>
      <c r="E18">
        <f t="shared" ref="E18:E49" si="1">$G$14*B18</f>
        <v>0</v>
      </c>
      <c r="F18" s="1">
        <f t="shared" ref="F18:F49" si="2">C18*E18</f>
        <v>0</v>
      </c>
      <c r="G18" s="45">
        <f>E18/$F$8</f>
        <v>0</v>
      </c>
      <c r="H18" s="1">
        <f>ABS(C18-G18)</f>
        <v>9.8799999998537036</v>
      </c>
    </row>
    <row r="19" spans="2:8" x14ac:dyDescent="0.2">
      <c r="B19">
        <f>B18+$C$15</f>
        <v>0.01</v>
      </c>
      <c r="C19" s="1">
        <f t="shared" si="0"/>
        <v>9.8799999997850847</v>
      </c>
      <c r="D19" s="1">
        <f t="shared" ref="D19:D51" si="3">B19*C19</f>
        <v>9.8799999997850843E-2</v>
      </c>
      <c r="E19">
        <f t="shared" si="1"/>
        <v>0.6</v>
      </c>
      <c r="F19" s="1">
        <f t="shared" si="2"/>
        <v>5.9279999998710506</v>
      </c>
      <c r="G19" s="45">
        <f t="shared" ref="G19:G82" si="4">E19/$F$8</f>
        <v>0.19354838709677419</v>
      </c>
      <c r="H19" s="1">
        <f t="shared" ref="H19:H82" si="5">ABS(C19-G19)</f>
        <v>9.6864516126883107</v>
      </c>
    </row>
    <row r="20" spans="2:8" x14ac:dyDescent="0.2">
      <c r="B20">
        <f t="shared" ref="B20:B43" si="6">B19+$C$15</f>
        <v>0.02</v>
      </c>
      <c r="C20" s="1">
        <f t="shared" si="0"/>
        <v>9.8799999996842764</v>
      </c>
      <c r="D20" s="1">
        <f t="shared" si="3"/>
        <v>0.19759999999368552</v>
      </c>
      <c r="E20">
        <f t="shared" si="1"/>
        <v>1.2</v>
      </c>
      <c r="F20" s="1">
        <f t="shared" si="2"/>
        <v>11.855999999621131</v>
      </c>
      <c r="G20" s="45">
        <f t="shared" si="4"/>
        <v>0.38709677419354838</v>
      </c>
      <c r="H20" s="1">
        <f t="shared" si="5"/>
        <v>9.4929032254907284</v>
      </c>
    </row>
    <row r="21" spans="2:8" x14ac:dyDescent="0.2">
      <c r="B21">
        <f t="shared" si="6"/>
        <v>0.03</v>
      </c>
      <c r="C21" s="1">
        <f t="shared" si="0"/>
        <v>9.8799999995361869</v>
      </c>
      <c r="D21" s="1">
        <f t="shared" si="3"/>
        <v>0.29639999998608557</v>
      </c>
      <c r="E21">
        <f t="shared" si="1"/>
        <v>1.7999999999999998</v>
      </c>
      <c r="F21" s="1">
        <f t="shared" si="2"/>
        <v>17.783999999165136</v>
      </c>
      <c r="G21" s="45">
        <f t="shared" si="4"/>
        <v>0.58064516129032251</v>
      </c>
      <c r="H21" s="1">
        <f t="shared" si="5"/>
        <v>9.2993548382458648</v>
      </c>
    </row>
    <row r="22" spans="2:8" x14ac:dyDescent="0.2">
      <c r="B22">
        <f t="shared" si="6"/>
        <v>0.04</v>
      </c>
      <c r="C22" s="1">
        <f t="shared" si="0"/>
        <v>9.8799999993186365</v>
      </c>
      <c r="D22" s="1">
        <f t="shared" si="3"/>
        <v>0.39519999997274546</v>
      </c>
      <c r="E22">
        <f t="shared" si="1"/>
        <v>2.4</v>
      </c>
      <c r="F22" s="1">
        <f t="shared" si="2"/>
        <v>23.711999998364728</v>
      </c>
      <c r="G22" s="45">
        <f t="shared" si="4"/>
        <v>0.77419354838709675</v>
      </c>
      <c r="H22" s="1">
        <f t="shared" si="5"/>
        <v>9.1058064509315404</v>
      </c>
    </row>
    <row r="23" spans="2:8" x14ac:dyDescent="0.2">
      <c r="B23">
        <f t="shared" si="6"/>
        <v>0.05</v>
      </c>
      <c r="C23" s="1">
        <f t="shared" si="0"/>
        <v>9.8799999989990432</v>
      </c>
      <c r="D23" s="1">
        <f t="shared" si="3"/>
        <v>0.4939999999499522</v>
      </c>
      <c r="E23">
        <f t="shared" si="1"/>
        <v>3</v>
      </c>
      <c r="F23" s="1">
        <f t="shared" si="2"/>
        <v>29.63999999699713</v>
      </c>
      <c r="G23" s="45">
        <f t="shared" si="4"/>
        <v>0.96774193548387089</v>
      </c>
      <c r="H23" s="1">
        <f t="shared" si="5"/>
        <v>8.9122580635151731</v>
      </c>
    </row>
    <row r="24" spans="2:8" x14ac:dyDescent="0.2">
      <c r="B24">
        <f t="shared" si="6"/>
        <v>6.0000000000000005E-2</v>
      </c>
      <c r="C24" s="1">
        <f t="shared" si="0"/>
        <v>9.8799999985295432</v>
      </c>
      <c r="D24" s="1">
        <f t="shared" si="3"/>
        <v>0.59279999991177268</v>
      </c>
      <c r="E24">
        <f t="shared" si="1"/>
        <v>3.6</v>
      </c>
      <c r="F24" s="1">
        <f t="shared" si="2"/>
        <v>35.567999994706355</v>
      </c>
      <c r="G24" s="45">
        <f t="shared" si="4"/>
        <v>1.1612903225806452</v>
      </c>
      <c r="H24" s="1">
        <f t="shared" si="5"/>
        <v>8.7187096759488973</v>
      </c>
    </row>
    <row r="25" spans="2:8" x14ac:dyDescent="0.2">
      <c r="B25">
        <f t="shared" si="6"/>
        <v>7.0000000000000007E-2</v>
      </c>
      <c r="C25" s="1">
        <f t="shared" si="0"/>
        <v>9.8799999978398265</v>
      </c>
      <c r="D25" s="1">
        <f t="shared" si="3"/>
        <v>0.69159999984878795</v>
      </c>
      <c r="E25">
        <f t="shared" si="1"/>
        <v>4.2</v>
      </c>
      <c r="F25" s="1">
        <f t="shared" si="2"/>
        <v>41.495999990927274</v>
      </c>
      <c r="G25" s="45">
        <f t="shared" si="4"/>
        <v>1.3548387096774195</v>
      </c>
      <c r="H25" s="1">
        <f t="shared" si="5"/>
        <v>8.5251612881624066</v>
      </c>
    </row>
    <row r="26" spans="2:8" x14ac:dyDescent="0.2">
      <c r="B26">
        <f t="shared" si="6"/>
        <v>0.08</v>
      </c>
      <c r="C26" s="1">
        <f t="shared" si="0"/>
        <v>9.8799999968265997</v>
      </c>
      <c r="D26" s="1">
        <f t="shared" si="3"/>
        <v>0.79039999974612796</v>
      </c>
      <c r="E26">
        <f t="shared" si="1"/>
        <v>4.8</v>
      </c>
      <c r="F26" s="1">
        <f t="shared" si="2"/>
        <v>47.423999984767676</v>
      </c>
      <c r="G26" s="45">
        <f t="shared" si="4"/>
        <v>1.5483870967741935</v>
      </c>
      <c r="H26" s="1">
        <f t="shared" si="5"/>
        <v>8.3316129000524057</v>
      </c>
    </row>
    <row r="27" spans="2:8" x14ac:dyDescent="0.2">
      <c r="B27">
        <f t="shared" si="6"/>
        <v>0.09</v>
      </c>
      <c r="C27" s="1">
        <f t="shared" si="0"/>
        <v>9.8799999953381175</v>
      </c>
      <c r="D27" s="1">
        <f t="shared" si="3"/>
        <v>0.8891999995804305</v>
      </c>
      <c r="E27">
        <f t="shared" si="1"/>
        <v>5.3999999999999995</v>
      </c>
      <c r="F27" s="1">
        <f t="shared" si="2"/>
        <v>53.35199997482583</v>
      </c>
      <c r="G27" s="45">
        <f t="shared" si="4"/>
        <v>1.7419354838709675</v>
      </c>
      <c r="H27" s="1">
        <f t="shared" si="5"/>
        <v>8.1380645114671495</v>
      </c>
    </row>
    <row r="28" spans="2:8" x14ac:dyDescent="0.2">
      <c r="B28">
        <f t="shared" si="6"/>
        <v>9.9999999999999992E-2</v>
      </c>
      <c r="C28" s="1">
        <f t="shared" si="0"/>
        <v>9.8799999931514666</v>
      </c>
      <c r="D28" s="1">
        <f t="shared" si="3"/>
        <v>0.98799999931514659</v>
      </c>
      <c r="E28">
        <f t="shared" si="1"/>
        <v>5.9999999999999991</v>
      </c>
      <c r="F28" s="1">
        <f t="shared" si="2"/>
        <v>59.279999958908789</v>
      </c>
      <c r="G28" s="45">
        <f t="shared" si="4"/>
        <v>1.9354838709677415</v>
      </c>
      <c r="H28" s="1">
        <f t="shared" si="5"/>
        <v>7.9445161221837246</v>
      </c>
    </row>
    <row r="29" spans="2:8" x14ac:dyDescent="0.2">
      <c r="B29">
        <f t="shared" si="6"/>
        <v>0.10999999999999999</v>
      </c>
      <c r="C29" s="1">
        <f t="shared" si="0"/>
        <v>9.8799999899391668</v>
      </c>
      <c r="D29" s="1">
        <f t="shared" si="3"/>
        <v>1.0867999988933081</v>
      </c>
      <c r="E29">
        <f t="shared" si="1"/>
        <v>6.6</v>
      </c>
      <c r="F29" s="1">
        <f t="shared" si="2"/>
        <v>65.207999933598501</v>
      </c>
      <c r="G29" s="45">
        <f t="shared" si="4"/>
        <v>2.129032258064516</v>
      </c>
      <c r="H29" s="1">
        <f t="shared" si="5"/>
        <v>7.7509677318746508</v>
      </c>
    </row>
    <row r="30" spans="2:8" x14ac:dyDescent="0.2">
      <c r="B30">
        <f t="shared" si="6"/>
        <v>0.11999999999999998</v>
      </c>
      <c r="C30" s="1">
        <f t="shared" si="0"/>
        <v>9.8799999852201399</v>
      </c>
      <c r="D30" s="1">
        <f t="shared" si="3"/>
        <v>1.1855999982264167</v>
      </c>
      <c r="E30">
        <f t="shared" si="1"/>
        <v>7.1999999999999993</v>
      </c>
      <c r="F30" s="1">
        <f t="shared" si="2"/>
        <v>71.135999893584994</v>
      </c>
      <c r="G30" s="45">
        <f t="shared" si="4"/>
        <v>2.32258064516129</v>
      </c>
      <c r="H30" s="1">
        <f t="shared" si="5"/>
        <v>7.5574193400588499</v>
      </c>
    </row>
    <row r="31" spans="2:8" x14ac:dyDescent="0.2">
      <c r="B31">
        <f t="shared" si="6"/>
        <v>0.12999999999999998</v>
      </c>
      <c r="C31" s="1">
        <f t="shared" si="0"/>
        <v>9.8799999782876569</v>
      </c>
      <c r="D31" s="1">
        <f t="shared" si="3"/>
        <v>1.2843999971773952</v>
      </c>
      <c r="E31">
        <f t="shared" si="1"/>
        <v>7.7999999999999989</v>
      </c>
      <c r="F31" s="1">
        <f t="shared" si="2"/>
        <v>77.063999830643709</v>
      </c>
      <c r="G31" s="45">
        <f t="shared" si="4"/>
        <v>2.5161290322580641</v>
      </c>
      <c r="H31" s="1">
        <f t="shared" si="5"/>
        <v>7.3638709460295928</v>
      </c>
    </row>
    <row r="32" spans="2:8" x14ac:dyDescent="0.2">
      <c r="B32">
        <f t="shared" si="6"/>
        <v>0.13999999999999999</v>
      </c>
      <c r="C32" s="1">
        <f t="shared" si="0"/>
        <v>9.8799999681035011</v>
      </c>
      <c r="D32" s="1">
        <f t="shared" si="3"/>
        <v>1.38319999553449</v>
      </c>
      <c r="E32">
        <f t="shared" si="1"/>
        <v>8.3999999999999986</v>
      </c>
      <c r="F32" s="1">
        <f t="shared" si="2"/>
        <v>82.991999732069402</v>
      </c>
      <c r="G32" s="45">
        <f t="shared" si="4"/>
        <v>2.7096774193548381</v>
      </c>
      <c r="H32" s="1">
        <f t="shared" si="5"/>
        <v>7.170322548748663</v>
      </c>
    </row>
    <row r="33" spans="2:8" x14ac:dyDescent="0.2">
      <c r="B33">
        <f t="shared" si="6"/>
        <v>0.15</v>
      </c>
      <c r="C33" s="1">
        <f t="shared" si="0"/>
        <v>9.8799999531424731</v>
      </c>
      <c r="D33" s="1">
        <f t="shared" si="3"/>
        <v>1.481999992971371</v>
      </c>
      <c r="E33">
        <f t="shared" si="1"/>
        <v>9</v>
      </c>
      <c r="F33" s="1">
        <f t="shared" si="2"/>
        <v>88.919999578282258</v>
      </c>
      <c r="G33" s="45">
        <f t="shared" si="4"/>
        <v>2.903225806451613</v>
      </c>
      <c r="H33" s="1">
        <f t="shared" si="5"/>
        <v>6.9767741466908602</v>
      </c>
    </row>
    <row r="34" spans="2:8" x14ac:dyDescent="0.2">
      <c r="B34">
        <f t="shared" si="6"/>
        <v>0.16</v>
      </c>
      <c r="C34" s="1">
        <f t="shared" si="0"/>
        <v>9.8799999311639866</v>
      </c>
      <c r="D34" s="1">
        <f t="shared" si="3"/>
        <v>1.5807999889862379</v>
      </c>
      <c r="E34">
        <f t="shared" si="1"/>
        <v>9.6</v>
      </c>
      <c r="F34" s="1">
        <f t="shared" si="2"/>
        <v>94.847999339174265</v>
      </c>
      <c r="G34" s="45">
        <f t="shared" si="4"/>
        <v>3.096774193548387</v>
      </c>
      <c r="H34" s="1">
        <f t="shared" si="5"/>
        <v>6.7832257376155995</v>
      </c>
    </row>
    <row r="35" spans="2:8" x14ac:dyDescent="0.2">
      <c r="B35">
        <f t="shared" si="6"/>
        <v>0.17</v>
      </c>
      <c r="C35" s="1">
        <f t="shared" si="0"/>
        <v>9.8799998988765108</v>
      </c>
      <c r="D35" s="1">
        <f t="shared" si="3"/>
        <v>1.6795999828090069</v>
      </c>
      <c r="E35">
        <f t="shared" si="1"/>
        <v>10.200000000000001</v>
      </c>
      <c r="F35" s="1">
        <f t="shared" si="2"/>
        <v>100.77599896854042</v>
      </c>
      <c r="G35" s="45">
        <f t="shared" si="4"/>
        <v>3.2903225806451615</v>
      </c>
      <c r="H35" s="1">
        <f t="shared" si="5"/>
        <v>6.5896773182313488</v>
      </c>
    </row>
    <row r="36" spans="2:8" x14ac:dyDescent="0.2">
      <c r="B36">
        <f t="shared" si="6"/>
        <v>0.18000000000000002</v>
      </c>
      <c r="C36" s="1">
        <f t="shared" si="0"/>
        <v>9.8799998514446177</v>
      </c>
      <c r="D36" s="1">
        <f t="shared" si="3"/>
        <v>1.7783999732600313</v>
      </c>
      <c r="E36">
        <f t="shared" si="1"/>
        <v>10.8</v>
      </c>
      <c r="F36" s="1">
        <f t="shared" si="2"/>
        <v>106.70399839560187</v>
      </c>
      <c r="G36" s="45">
        <f t="shared" si="4"/>
        <v>3.4838709677419355</v>
      </c>
      <c r="H36" s="1">
        <f t="shared" si="5"/>
        <v>6.3961288837026817</v>
      </c>
    </row>
    <row r="37" spans="2:8" x14ac:dyDescent="0.2">
      <c r="B37">
        <f t="shared" si="6"/>
        <v>0.19000000000000003</v>
      </c>
      <c r="C37" s="1">
        <f t="shared" si="0"/>
        <v>9.8799997817648357</v>
      </c>
      <c r="D37" s="1">
        <f t="shared" si="3"/>
        <v>1.8771999585353192</v>
      </c>
      <c r="E37">
        <f t="shared" si="1"/>
        <v>11.400000000000002</v>
      </c>
      <c r="F37" s="1">
        <f t="shared" si="2"/>
        <v>112.63199751211914</v>
      </c>
      <c r="G37" s="45">
        <f t="shared" si="4"/>
        <v>3.6774193548387104</v>
      </c>
      <c r="H37" s="1">
        <f t="shared" si="5"/>
        <v>6.2025804269261258</v>
      </c>
    </row>
    <row r="38" spans="2:8" x14ac:dyDescent="0.2">
      <c r="B38">
        <f t="shared" si="6"/>
        <v>0.20000000000000004</v>
      </c>
      <c r="C38" s="1">
        <f t="shared" si="0"/>
        <v>9.8799996794018075</v>
      </c>
      <c r="D38" s="1">
        <f t="shared" si="3"/>
        <v>1.9759999358803619</v>
      </c>
      <c r="E38">
        <f t="shared" si="1"/>
        <v>12.000000000000002</v>
      </c>
      <c r="F38" s="1">
        <f t="shared" si="2"/>
        <v>118.55999615282171</v>
      </c>
      <c r="G38" s="45">
        <f t="shared" si="4"/>
        <v>3.8709677419354844</v>
      </c>
      <c r="H38" s="1">
        <f t="shared" si="5"/>
        <v>6.0090319374663235</v>
      </c>
    </row>
    <row r="39" spans="2:8" x14ac:dyDescent="0.2">
      <c r="B39">
        <f t="shared" si="6"/>
        <v>0.21000000000000005</v>
      </c>
      <c r="C39" s="1">
        <f t="shared" si="0"/>
        <v>9.8799995290254827</v>
      </c>
      <c r="D39" s="1">
        <f t="shared" si="3"/>
        <v>2.0747999010953517</v>
      </c>
      <c r="E39">
        <f t="shared" si="1"/>
        <v>12.600000000000003</v>
      </c>
      <c r="F39" s="1">
        <f t="shared" si="2"/>
        <v>124.48799406572111</v>
      </c>
      <c r="G39" s="45">
        <f t="shared" si="4"/>
        <v>4.0645161290322589</v>
      </c>
      <c r="H39" s="1">
        <f t="shared" si="5"/>
        <v>5.8154833999932238</v>
      </c>
    </row>
    <row r="40" spans="2:8" x14ac:dyDescent="0.2">
      <c r="B40">
        <f t="shared" si="6"/>
        <v>0.22000000000000006</v>
      </c>
      <c r="C40" s="1">
        <f t="shared" si="0"/>
        <v>9.8799993081152646</v>
      </c>
      <c r="D40" s="1">
        <f t="shared" si="3"/>
        <v>2.1735998477853586</v>
      </c>
      <c r="E40">
        <f t="shared" si="1"/>
        <v>13.200000000000003</v>
      </c>
      <c r="F40" s="1">
        <f t="shared" si="2"/>
        <v>130.41599086712151</v>
      </c>
      <c r="G40" s="45">
        <f t="shared" si="4"/>
        <v>4.2580645161290329</v>
      </c>
      <c r="H40" s="1">
        <f t="shared" si="5"/>
        <v>5.6219347919862317</v>
      </c>
    </row>
    <row r="41" spans="2:8" x14ac:dyDescent="0.2">
      <c r="B41">
        <f t="shared" si="6"/>
        <v>0.23000000000000007</v>
      </c>
      <c r="C41" s="1">
        <f t="shared" si="0"/>
        <v>9.8799989835872886</v>
      </c>
      <c r="D41" s="1">
        <f t="shared" si="3"/>
        <v>2.2723997662250772</v>
      </c>
      <c r="E41">
        <f t="shared" si="1"/>
        <v>13.800000000000004</v>
      </c>
      <c r="F41" s="1">
        <f t="shared" si="2"/>
        <v>136.34398597350463</v>
      </c>
      <c r="G41" s="45">
        <f t="shared" si="4"/>
        <v>4.4516129032258078</v>
      </c>
      <c r="H41" s="1">
        <f t="shared" si="5"/>
        <v>5.4283860803614807</v>
      </c>
    </row>
    <row r="42" spans="2:8" x14ac:dyDescent="0.2">
      <c r="B42">
        <f t="shared" si="6"/>
        <v>0.24000000000000007</v>
      </c>
      <c r="C42" s="1">
        <f t="shared" si="0"/>
        <v>9.8799985068397245</v>
      </c>
      <c r="D42" s="1">
        <f t="shared" si="3"/>
        <v>2.3711996416415344</v>
      </c>
      <c r="E42">
        <f t="shared" si="1"/>
        <v>14.400000000000004</v>
      </c>
      <c r="F42" s="1">
        <f t="shared" si="2"/>
        <v>142.27197849849208</v>
      </c>
      <c r="G42" s="45">
        <f t="shared" si="4"/>
        <v>4.6451612903225818</v>
      </c>
      <c r="H42" s="1">
        <f t="shared" si="5"/>
        <v>5.2348372165171426</v>
      </c>
    </row>
    <row r="43" spans="2:8" x14ac:dyDescent="0.2">
      <c r="B43">
        <f t="shared" si="6"/>
        <v>0.25000000000000006</v>
      </c>
      <c r="C43" s="1">
        <f t="shared" si="0"/>
        <v>9.8799978064741012</v>
      </c>
      <c r="D43" s="1">
        <f t="shared" si="3"/>
        <v>2.4699994516185257</v>
      </c>
      <c r="E43">
        <f t="shared" si="1"/>
        <v>15.000000000000004</v>
      </c>
      <c r="F43" s="1">
        <f t="shared" si="2"/>
        <v>148.19996709711154</v>
      </c>
      <c r="G43" s="45">
        <f t="shared" si="4"/>
        <v>4.8387096774193559</v>
      </c>
      <c r="H43" s="1">
        <f t="shared" si="5"/>
        <v>5.0412881290547453</v>
      </c>
    </row>
    <row r="44" spans="2:8" x14ac:dyDescent="0.2">
      <c r="B44">
        <f t="shared" ref="B44:B51" si="7">B43+$C$15</f>
        <v>0.26000000000000006</v>
      </c>
      <c r="C44" s="1">
        <f t="shared" si="0"/>
        <v>9.8799967776025461</v>
      </c>
      <c r="D44" s="1">
        <f t="shared" si="3"/>
        <v>2.5687991621766626</v>
      </c>
      <c r="E44">
        <f t="shared" si="1"/>
        <v>15.600000000000003</v>
      </c>
      <c r="F44" s="1">
        <f t="shared" si="2"/>
        <v>154.12794973059974</v>
      </c>
      <c r="G44" s="45">
        <f t="shared" si="4"/>
        <v>5.0322580645161299</v>
      </c>
      <c r="H44" s="1">
        <f t="shared" si="5"/>
        <v>4.8477387130864162</v>
      </c>
    </row>
    <row r="45" spans="2:8" x14ac:dyDescent="0.2">
      <c r="B45">
        <f t="shared" si="7"/>
        <v>0.27000000000000007</v>
      </c>
      <c r="C45" s="1">
        <f t="shared" si="0"/>
        <v>9.8799952661396162</v>
      </c>
      <c r="D45" s="1">
        <f t="shared" si="3"/>
        <v>2.6675987218576971</v>
      </c>
      <c r="E45">
        <f t="shared" si="1"/>
        <v>16.200000000000003</v>
      </c>
      <c r="F45" s="1">
        <f t="shared" si="2"/>
        <v>160.05592331146181</v>
      </c>
      <c r="G45" s="45">
        <f t="shared" si="4"/>
        <v>5.2258064516129039</v>
      </c>
      <c r="H45" s="1">
        <f t="shared" si="5"/>
        <v>4.6541888145267123</v>
      </c>
    </row>
    <row r="46" spans="2:8" x14ac:dyDescent="0.2">
      <c r="B46">
        <f t="shared" si="7"/>
        <v>0.28000000000000008</v>
      </c>
      <c r="C46" s="1">
        <f t="shared" si="0"/>
        <v>9.8799930457262199</v>
      </c>
      <c r="D46" s="1">
        <f t="shared" si="3"/>
        <v>2.7663980528033423</v>
      </c>
      <c r="E46">
        <f t="shared" si="1"/>
        <v>16.800000000000004</v>
      </c>
      <c r="F46" s="1">
        <f t="shared" si="2"/>
        <v>165.98388316820055</v>
      </c>
      <c r="G46" s="45">
        <f t="shared" si="4"/>
        <v>5.4193548387096788</v>
      </c>
      <c r="H46" s="1">
        <f t="shared" si="5"/>
        <v>4.4606382070165411</v>
      </c>
    </row>
    <row r="47" spans="2:8" x14ac:dyDescent="0.2">
      <c r="B47">
        <f t="shared" si="7"/>
        <v>0.29000000000000009</v>
      </c>
      <c r="C47" s="1">
        <f t="shared" si="0"/>
        <v>9.8799897838297088</v>
      </c>
      <c r="D47" s="1">
        <f t="shared" si="3"/>
        <v>2.8651970373106166</v>
      </c>
      <c r="E47">
        <f t="shared" si="1"/>
        <v>17.400000000000006</v>
      </c>
      <c r="F47" s="1">
        <f t="shared" si="2"/>
        <v>171.911822238637</v>
      </c>
      <c r="G47" s="45">
        <f t="shared" si="4"/>
        <v>5.6129032258064528</v>
      </c>
      <c r="H47" s="1">
        <f t="shared" si="5"/>
        <v>4.267086558023256</v>
      </c>
    </row>
    <row r="48" spans="2:8" x14ac:dyDescent="0.2">
      <c r="B48">
        <f t="shared" si="7"/>
        <v>0.3000000000000001</v>
      </c>
      <c r="C48" s="1">
        <f t="shared" si="0"/>
        <v>9.879984991943271</v>
      </c>
      <c r="D48" s="1">
        <f t="shared" si="3"/>
        <v>2.9639954975829821</v>
      </c>
      <c r="E48">
        <f t="shared" si="1"/>
        <v>18.000000000000007</v>
      </c>
      <c r="F48" s="1">
        <f t="shared" si="2"/>
        <v>177.83972985497894</v>
      </c>
      <c r="G48" s="45">
        <f t="shared" si="4"/>
        <v>5.8064516129032278</v>
      </c>
      <c r="H48" s="1">
        <f t="shared" si="5"/>
        <v>4.0735333790400432</v>
      </c>
    </row>
    <row r="49" spans="2:8" x14ac:dyDescent="0.2">
      <c r="B49">
        <f t="shared" si="7"/>
        <v>0.31000000000000011</v>
      </c>
      <c r="C49" s="1">
        <f t="shared" si="0"/>
        <v>9.8799779524263585</v>
      </c>
      <c r="D49" s="1">
        <f t="shared" si="3"/>
        <v>3.062793165252172</v>
      </c>
      <c r="E49">
        <f t="shared" si="1"/>
        <v>18.600000000000005</v>
      </c>
      <c r="F49" s="1">
        <f t="shared" si="2"/>
        <v>183.76758991513032</v>
      </c>
      <c r="G49" s="45">
        <f t="shared" si="4"/>
        <v>6.0000000000000018</v>
      </c>
      <c r="H49" s="1">
        <f t="shared" si="5"/>
        <v>3.8799779524263567</v>
      </c>
    </row>
    <row r="50" spans="2:8" x14ac:dyDescent="0.2">
      <c r="B50">
        <f t="shared" si="7"/>
        <v>0.32000000000000012</v>
      </c>
      <c r="C50" s="1">
        <f t="shared" ref="C50:C81" si="8">$C$5-$C$11*EXP(B50/$C$10)</f>
        <v>9.8799676110297163</v>
      </c>
      <c r="D50" s="1">
        <f t="shared" si="3"/>
        <v>3.1615896355295106</v>
      </c>
      <c r="E50">
        <f t="shared" ref="E50:E81" si="9">$G$14*B50</f>
        <v>19.200000000000006</v>
      </c>
      <c r="F50" s="1">
        <f t="shared" ref="F50:F81" si="10">C50*E50</f>
        <v>189.69537813177061</v>
      </c>
      <c r="G50" s="45">
        <f t="shared" si="4"/>
        <v>6.1935483870967758</v>
      </c>
      <c r="H50" s="1">
        <f t="shared" si="5"/>
        <v>3.6864192239329405</v>
      </c>
    </row>
    <row r="51" spans="2:8" x14ac:dyDescent="0.2">
      <c r="B51">
        <f t="shared" si="7"/>
        <v>0.33000000000000013</v>
      </c>
      <c r="C51" s="1">
        <f t="shared" si="8"/>
        <v>9.8799524190093155</v>
      </c>
      <c r="D51" s="1">
        <f t="shared" si="3"/>
        <v>3.2603842982730753</v>
      </c>
      <c r="E51">
        <f t="shared" si="9"/>
        <v>19.800000000000008</v>
      </c>
      <c r="F51" s="1">
        <f t="shared" si="10"/>
        <v>195.62305789638452</v>
      </c>
      <c r="G51" s="45">
        <f t="shared" si="4"/>
        <v>6.3870967741935507</v>
      </c>
      <c r="H51" s="1">
        <f t="shared" si="5"/>
        <v>3.4928556448157648</v>
      </c>
    </row>
    <row r="52" spans="2:8" x14ac:dyDescent="0.2">
      <c r="B52">
        <f t="shared" ref="B52:B94" si="11">B51+$C$15</f>
        <v>0.34000000000000014</v>
      </c>
      <c r="C52" s="1">
        <f t="shared" si="8"/>
        <v>9.8799301011839908</v>
      </c>
      <c r="D52" s="1">
        <f t="shared" ref="D52:D94" si="12">B52*C52</f>
        <v>3.3591762344025584</v>
      </c>
      <c r="E52">
        <f t="shared" si="9"/>
        <v>20.400000000000009</v>
      </c>
      <c r="F52" s="1">
        <f t="shared" si="10"/>
        <v>201.55057406415349</v>
      </c>
      <c r="G52" s="45">
        <f t="shared" si="4"/>
        <v>6.5806451612903256</v>
      </c>
      <c r="H52" s="1">
        <f t="shared" si="5"/>
        <v>3.2992849398936652</v>
      </c>
    </row>
    <row r="53" spans="2:8" x14ac:dyDescent="0.2">
      <c r="B53">
        <f t="shared" si="11"/>
        <v>0.35000000000000014</v>
      </c>
      <c r="C53" s="1">
        <f t="shared" si="8"/>
        <v>9.8798973152006901</v>
      </c>
      <c r="D53" s="1">
        <f t="shared" si="12"/>
        <v>3.4579640603202431</v>
      </c>
      <c r="E53">
        <f t="shared" si="9"/>
        <v>21.000000000000007</v>
      </c>
      <c r="F53" s="1">
        <f t="shared" si="10"/>
        <v>207.47784361921455</v>
      </c>
      <c r="G53" s="45">
        <f t="shared" si="4"/>
        <v>6.7741935483870988</v>
      </c>
      <c r="H53" s="1">
        <f t="shared" si="5"/>
        <v>3.1057037668135914</v>
      </c>
    </row>
    <row r="54" spans="2:8" x14ac:dyDescent="0.2">
      <c r="B54">
        <f t="shared" si="11"/>
        <v>0.36000000000000015</v>
      </c>
      <c r="C54" s="1">
        <f t="shared" si="8"/>
        <v>9.8798491509783535</v>
      </c>
      <c r="D54" s="1">
        <f t="shared" si="12"/>
        <v>3.5567456943522089</v>
      </c>
      <c r="E54">
        <f t="shared" si="9"/>
        <v>21.600000000000009</v>
      </c>
      <c r="F54" s="1">
        <f t="shared" si="10"/>
        <v>213.40474166113253</v>
      </c>
      <c r="G54" s="45">
        <f t="shared" si="4"/>
        <v>6.9677419354838737</v>
      </c>
      <c r="H54" s="1">
        <f t="shared" si="5"/>
        <v>2.9121072154944798</v>
      </c>
    </row>
    <row r="55" spans="2:8" x14ac:dyDescent="0.2">
      <c r="B55">
        <f t="shared" si="11"/>
        <v>0.37000000000000016</v>
      </c>
      <c r="C55" s="1">
        <f t="shared" si="8"/>
        <v>9.8797783953663583</v>
      </c>
      <c r="D55" s="1">
        <f t="shared" si="12"/>
        <v>3.6555180062855541</v>
      </c>
      <c r="E55">
        <f t="shared" si="9"/>
        <v>22.20000000000001</v>
      </c>
      <c r="F55" s="1">
        <f t="shared" si="10"/>
        <v>219.33108037713325</v>
      </c>
      <c r="G55" s="45">
        <f t="shared" si="4"/>
        <v>7.1612903225806486</v>
      </c>
      <c r="H55" s="1">
        <f t="shared" si="5"/>
        <v>2.7184880727857097</v>
      </c>
    </row>
    <row r="56" spans="2:8" x14ac:dyDescent="0.2">
      <c r="B56">
        <f t="shared" si="11"/>
        <v>0.38000000000000017</v>
      </c>
      <c r="C56" s="1">
        <f t="shared" si="8"/>
        <v>9.879674451891594</v>
      </c>
      <c r="D56" s="1">
        <f t="shared" si="12"/>
        <v>3.7542762917188073</v>
      </c>
      <c r="E56">
        <f t="shared" si="9"/>
        <v>22.800000000000011</v>
      </c>
      <c r="F56" s="1">
        <f t="shared" si="10"/>
        <v>225.25657750312845</v>
      </c>
      <c r="G56" s="45">
        <f t="shared" si="4"/>
        <v>7.3548387096774226</v>
      </c>
      <c r="H56" s="1">
        <f t="shared" si="5"/>
        <v>2.5248357422141714</v>
      </c>
    </row>
    <row r="57" spans="2:8" x14ac:dyDescent="0.2">
      <c r="B57">
        <f t="shared" si="11"/>
        <v>0.39000000000000018</v>
      </c>
      <c r="C57" s="1">
        <f t="shared" si="8"/>
        <v>9.8795217538137869</v>
      </c>
      <c r="D57" s="1">
        <f t="shared" si="12"/>
        <v>3.8530134839873789</v>
      </c>
      <c r="E57">
        <f t="shared" si="9"/>
        <v>23.400000000000009</v>
      </c>
      <c r="F57" s="1">
        <f t="shared" si="10"/>
        <v>231.18080903924272</v>
      </c>
      <c r="G57" s="45">
        <f t="shared" si="4"/>
        <v>7.5483870967741966</v>
      </c>
      <c r="H57" s="1">
        <f t="shared" si="5"/>
        <v>2.3311346570395903</v>
      </c>
    </row>
    <row r="58" spans="2:8" x14ac:dyDescent="0.2">
      <c r="B58">
        <f t="shared" si="11"/>
        <v>0.40000000000000019</v>
      </c>
      <c r="C58" s="1">
        <f t="shared" si="8"/>
        <v>9.8792974328256822</v>
      </c>
      <c r="D58" s="1">
        <f t="shared" si="12"/>
        <v>3.9517189731302746</v>
      </c>
      <c r="E58">
        <f t="shared" si="9"/>
        <v>24.000000000000011</v>
      </c>
      <c r="F58" s="1">
        <f t="shared" si="10"/>
        <v>237.10313838781647</v>
      </c>
      <c r="G58" s="45">
        <f t="shared" si="4"/>
        <v>7.7419354838709706</v>
      </c>
      <c r="H58" s="1">
        <f t="shared" si="5"/>
        <v>2.1373619489547115</v>
      </c>
    </row>
    <row r="59" spans="2:8" x14ac:dyDescent="0.2">
      <c r="B59">
        <f t="shared" si="11"/>
        <v>0.4100000000000002</v>
      </c>
      <c r="C59" s="1">
        <f t="shared" si="8"/>
        <v>9.8789678942589436</v>
      </c>
      <c r="D59" s="1">
        <f t="shared" si="12"/>
        <v>4.0503768366461692</v>
      </c>
      <c r="E59">
        <f t="shared" si="9"/>
        <v>24.600000000000012</v>
      </c>
      <c r="F59" s="1">
        <f t="shared" si="10"/>
        <v>243.02261019877014</v>
      </c>
      <c r="G59" s="45">
        <f t="shared" si="4"/>
        <v>7.9354838709677455</v>
      </c>
      <c r="H59" s="1">
        <f t="shared" si="5"/>
        <v>1.9434840232911981</v>
      </c>
    </row>
    <row r="60" spans="2:8" x14ac:dyDescent="0.2">
      <c r="B60">
        <f t="shared" si="11"/>
        <v>0.42000000000000021</v>
      </c>
      <c r="C60" s="1">
        <f t="shared" si="8"/>
        <v>9.8784837858931329</v>
      </c>
      <c r="D60" s="1">
        <f t="shared" si="12"/>
        <v>4.1489631900751176</v>
      </c>
      <c r="E60">
        <f t="shared" si="9"/>
        <v>25.200000000000014</v>
      </c>
      <c r="F60" s="1">
        <f t="shared" si="10"/>
        <v>248.9377914045071</v>
      </c>
      <c r="G60" s="45">
        <f t="shared" si="4"/>
        <v>8.1290322580645196</v>
      </c>
      <c r="H60" s="1">
        <f t="shared" si="5"/>
        <v>1.7494515278286134</v>
      </c>
    </row>
    <row r="61" spans="2:8" x14ac:dyDescent="0.2">
      <c r="B61">
        <f t="shared" si="11"/>
        <v>0.43000000000000022</v>
      </c>
      <c r="C61" s="1">
        <f t="shared" si="8"/>
        <v>9.8777726068886054</v>
      </c>
      <c r="D61" s="1">
        <f t="shared" si="12"/>
        <v>4.2474422209621023</v>
      </c>
      <c r="E61">
        <f t="shared" si="9"/>
        <v>25.800000000000011</v>
      </c>
      <c r="F61" s="1">
        <f t="shared" si="10"/>
        <v>254.84653325772612</v>
      </c>
      <c r="G61" s="45">
        <f t="shared" si="4"/>
        <v>8.3225806451612936</v>
      </c>
      <c r="H61" s="1">
        <f t="shared" si="5"/>
        <v>1.5551919617273118</v>
      </c>
    </row>
    <row r="62" spans="2:8" x14ac:dyDescent="0.2">
      <c r="B62">
        <f t="shared" si="11"/>
        <v>0.44000000000000022</v>
      </c>
      <c r="C62" s="1">
        <f t="shared" si="8"/>
        <v>9.8767278499453202</v>
      </c>
      <c r="D62" s="1">
        <f t="shared" si="12"/>
        <v>4.3457602539759428</v>
      </c>
      <c r="E62">
        <f t="shared" si="9"/>
        <v>26.400000000000013</v>
      </c>
      <c r="F62" s="1">
        <f t="shared" si="10"/>
        <v>260.74561523855658</v>
      </c>
      <c r="G62" s="45">
        <f t="shared" si="4"/>
        <v>8.5161290322580676</v>
      </c>
      <c r="H62" s="1">
        <f t="shared" si="5"/>
        <v>1.3605988176872525</v>
      </c>
    </row>
    <row r="63" spans="2:8" x14ac:dyDescent="0.2">
      <c r="B63">
        <f t="shared" si="11"/>
        <v>0.45000000000000023</v>
      </c>
      <c r="C63" s="1">
        <f t="shared" si="8"/>
        <v>9.8751930506000196</v>
      </c>
      <c r="D63" s="1">
        <f t="shared" si="12"/>
        <v>4.443836872770011</v>
      </c>
      <c r="E63">
        <f t="shared" si="9"/>
        <v>27.000000000000014</v>
      </c>
      <c r="F63" s="1">
        <f t="shared" si="10"/>
        <v>266.63021236620068</v>
      </c>
      <c r="G63" s="45">
        <f t="shared" si="4"/>
        <v>8.7096774193548434</v>
      </c>
      <c r="H63" s="1">
        <f t="shared" si="5"/>
        <v>1.1655156312451762</v>
      </c>
    </row>
    <row r="64" spans="2:8" x14ac:dyDescent="0.2">
      <c r="B64">
        <f t="shared" si="11"/>
        <v>0.46000000000000024</v>
      </c>
      <c r="C64" s="1">
        <f t="shared" si="8"/>
        <v>9.8729383548590857</v>
      </c>
      <c r="D64" s="1">
        <f t="shared" si="12"/>
        <v>4.5415516432351817</v>
      </c>
      <c r="E64">
        <f t="shared" si="9"/>
        <v>27.600000000000016</v>
      </c>
      <c r="F64" s="1">
        <f t="shared" si="10"/>
        <v>272.4930985941109</v>
      </c>
      <c r="G64" s="45">
        <f t="shared" si="4"/>
        <v>8.9032258064516174</v>
      </c>
      <c r="H64" s="1">
        <f t="shared" si="5"/>
        <v>0.96971254840746823</v>
      </c>
    </row>
    <row r="65" spans="2:8" x14ac:dyDescent="0.2">
      <c r="B65">
        <f t="shared" si="11"/>
        <v>0.47000000000000025</v>
      </c>
      <c r="C65" s="1">
        <f t="shared" si="8"/>
        <v>9.8696260958984912</v>
      </c>
      <c r="D65" s="1">
        <f t="shared" si="12"/>
        <v>4.6387242650722937</v>
      </c>
      <c r="E65">
        <f t="shared" si="9"/>
        <v>28.200000000000014</v>
      </c>
      <c r="F65" s="1">
        <f t="shared" si="10"/>
        <v>278.32345590433761</v>
      </c>
      <c r="G65" s="45">
        <f t="shared" si="4"/>
        <v>9.0967741935483915</v>
      </c>
      <c r="H65" s="1">
        <f t="shared" si="5"/>
        <v>0.77285190235009971</v>
      </c>
    </row>
    <row r="66" spans="2:8" x14ac:dyDescent="0.2">
      <c r="B66">
        <f t="shared" si="11"/>
        <v>0.48000000000000026</v>
      </c>
      <c r="C66" s="1">
        <f t="shared" si="8"/>
        <v>9.8647602245426107</v>
      </c>
      <c r="D66" s="1">
        <f t="shared" si="12"/>
        <v>4.7350849077804558</v>
      </c>
      <c r="E66">
        <f t="shared" si="9"/>
        <v>28.800000000000015</v>
      </c>
      <c r="F66" s="1">
        <f t="shared" si="10"/>
        <v>284.10509446682732</v>
      </c>
      <c r="G66" s="45">
        <f t="shared" si="4"/>
        <v>9.2903225806451655</v>
      </c>
      <c r="H66" s="1">
        <f t="shared" si="5"/>
        <v>0.57443764389744523</v>
      </c>
    </row>
    <row r="67" spans="2:8" x14ac:dyDescent="0.2">
      <c r="B67">
        <f t="shared" si="11"/>
        <v>0.49000000000000027</v>
      </c>
      <c r="C67" s="1">
        <f t="shared" si="8"/>
        <v>9.8576120201498814</v>
      </c>
      <c r="D67" s="1">
        <f t="shared" si="12"/>
        <v>4.8302298898734444</v>
      </c>
      <c r="E67">
        <f t="shared" si="9"/>
        <v>29.400000000000016</v>
      </c>
      <c r="F67" s="1">
        <f t="shared" si="10"/>
        <v>289.81379339240669</v>
      </c>
      <c r="G67" s="45">
        <f t="shared" si="4"/>
        <v>9.4838709677419413</v>
      </c>
      <c r="H67" s="1">
        <f t="shared" si="5"/>
        <v>0.37374105240794009</v>
      </c>
    </row>
    <row r="68" spans="2:8" x14ac:dyDescent="0.2">
      <c r="B68">
        <f t="shared" si="11"/>
        <v>0.50000000000000022</v>
      </c>
      <c r="C68" s="1">
        <f t="shared" si="8"/>
        <v>9.8471109562492742</v>
      </c>
      <c r="D68" s="1">
        <f t="shared" si="12"/>
        <v>4.9235554781246389</v>
      </c>
      <c r="E68">
        <f t="shared" si="9"/>
        <v>30.000000000000014</v>
      </c>
      <c r="F68" s="1">
        <f t="shared" si="10"/>
        <v>295.41332868747838</v>
      </c>
      <c r="G68" s="45">
        <f t="shared" si="4"/>
        <v>9.6774193548387135</v>
      </c>
      <c r="H68" s="1">
        <f t="shared" si="5"/>
        <v>0.16969160141056072</v>
      </c>
    </row>
    <row r="69" spans="2:8" x14ac:dyDescent="0.2">
      <c r="B69">
        <f t="shared" si="11"/>
        <v>0.51000000000000023</v>
      </c>
      <c r="C69" s="1">
        <f t="shared" si="8"/>
        <v>9.8316843767915305</v>
      </c>
      <c r="D69" s="1">
        <f t="shared" si="12"/>
        <v>5.0141590321636826</v>
      </c>
      <c r="E69">
        <f t="shared" si="9"/>
        <v>30.600000000000016</v>
      </c>
      <c r="F69" s="1">
        <f t="shared" si="10"/>
        <v>300.84954192982099</v>
      </c>
      <c r="G69" s="45">
        <f t="shared" si="4"/>
        <v>9.8709677419354893</v>
      </c>
      <c r="H69" s="1">
        <f t="shared" si="5"/>
        <v>3.9283365143958804E-2</v>
      </c>
    </row>
    <row r="70" spans="2:8" x14ac:dyDescent="0.2">
      <c r="B70">
        <f t="shared" si="11"/>
        <v>0.52000000000000024</v>
      </c>
      <c r="C70" s="1">
        <f t="shared" si="8"/>
        <v>9.8090219726752856</v>
      </c>
      <c r="D70" s="1">
        <f t="shared" si="12"/>
        <v>5.1006914257911511</v>
      </c>
      <c r="E70">
        <f t="shared" si="9"/>
        <v>31.200000000000014</v>
      </c>
      <c r="F70" s="1">
        <f t="shared" si="10"/>
        <v>306.04148554746905</v>
      </c>
      <c r="G70" s="45">
        <f t="shared" si="4"/>
        <v>10.064516129032262</v>
      </c>
      <c r="H70" s="1">
        <f t="shared" si="5"/>
        <v>0.25549415635697592</v>
      </c>
    </row>
    <row r="71" spans="2:8" x14ac:dyDescent="0.2">
      <c r="B71">
        <f t="shared" si="11"/>
        <v>0.53000000000000025</v>
      </c>
      <c r="C71" s="1">
        <f t="shared" si="8"/>
        <v>9.7757297861776333</v>
      </c>
      <c r="D71" s="1">
        <f t="shared" si="12"/>
        <v>5.1811367866741485</v>
      </c>
      <c r="E71">
        <f t="shared" si="9"/>
        <v>31.800000000000015</v>
      </c>
      <c r="F71" s="1">
        <f t="shared" si="10"/>
        <v>310.86820720044886</v>
      </c>
      <c r="G71" s="45">
        <f t="shared" si="4"/>
        <v>10.258064516129037</v>
      </c>
      <c r="H71" s="1">
        <f t="shared" si="5"/>
        <v>0.48233472995140403</v>
      </c>
    </row>
    <row r="72" spans="2:8" x14ac:dyDescent="0.2">
      <c r="B72">
        <f t="shared" si="11"/>
        <v>0.54000000000000026</v>
      </c>
      <c r="C72" s="1">
        <f t="shared" si="8"/>
        <v>9.7268219264417866</v>
      </c>
      <c r="D72" s="1">
        <f t="shared" si="12"/>
        <v>5.2524838402785674</v>
      </c>
      <c r="E72">
        <f t="shared" si="9"/>
        <v>32.400000000000013</v>
      </c>
      <c r="F72" s="1">
        <f t="shared" si="10"/>
        <v>315.14903041671403</v>
      </c>
      <c r="G72" s="45">
        <f t="shared" si="4"/>
        <v>10.45161290322581</v>
      </c>
      <c r="H72" s="1">
        <f t="shared" si="5"/>
        <v>0.72479097678402304</v>
      </c>
    </row>
    <row r="73" spans="2:8" x14ac:dyDescent="0.2">
      <c r="B73">
        <f t="shared" si="11"/>
        <v>0.55000000000000027</v>
      </c>
      <c r="C73" s="1">
        <f t="shared" si="8"/>
        <v>9.6549738745239626</v>
      </c>
      <c r="D73" s="1">
        <f t="shared" si="12"/>
        <v>5.3102356309881822</v>
      </c>
      <c r="E73">
        <f t="shared" si="9"/>
        <v>33.000000000000014</v>
      </c>
      <c r="F73" s="1">
        <f t="shared" si="10"/>
        <v>318.61413785929091</v>
      </c>
      <c r="G73" s="45">
        <f t="shared" si="4"/>
        <v>10.645161290322585</v>
      </c>
      <c r="H73" s="1">
        <f t="shared" si="5"/>
        <v>0.99018741579862279</v>
      </c>
    </row>
    <row r="74" spans="2:8" x14ac:dyDescent="0.2">
      <c r="B74">
        <f t="shared" si="11"/>
        <v>0.56000000000000028</v>
      </c>
      <c r="C74" s="1">
        <f t="shared" si="8"/>
        <v>9.5494255517744584</v>
      </c>
      <c r="D74" s="1">
        <f t="shared" si="12"/>
        <v>5.3476783089936992</v>
      </c>
      <c r="E74">
        <f t="shared" si="9"/>
        <v>33.600000000000016</v>
      </c>
      <c r="F74" s="1">
        <f t="shared" si="10"/>
        <v>320.86069853962198</v>
      </c>
      <c r="G74" s="45">
        <f t="shared" si="4"/>
        <v>10.838709677419359</v>
      </c>
      <c r="H74" s="1">
        <f t="shared" si="5"/>
        <v>1.289284125644901</v>
      </c>
    </row>
    <row r="75" spans="2:8" x14ac:dyDescent="0.2">
      <c r="B75">
        <f t="shared" si="11"/>
        <v>0.57000000000000028</v>
      </c>
      <c r="C75" s="1">
        <f t="shared" si="8"/>
        <v>9.3943698733271841</v>
      </c>
      <c r="D75" s="1">
        <f t="shared" si="12"/>
        <v>5.3547908277964975</v>
      </c>
      <c r="E75">
        <f t="shared" si="9"/>
        <v>34.200000000000017</v>
      </c>
      <c r="F75" s="1">
        <f t="shared" si="10"/>
        <v>321.28744966778987</v>
      </c>
      <c r="G75" s="45">
        <f t="shared" si="4"/>
        <v>11.032258064516133</v>
      </c>
      <c r="H75" s="1">
        <f t="shared" si="5"/>
        <v>1.6378881911889493</v>
      </c>
    </row>
    <row r="76" spans="2:8" x14ac:dyDescent="0.2">
      <c r="B76">
        <f t="shared" si="11"/>
        <v>0.58000000000000029</v>
      </c>
      <c r="C76" s="1">
        <f t="shared" si="8"/>
        <v>9.1665854539025027</v>
      </c>
      <c r="D76" s="1">
        <f t="shared" si="12"/>
        <v>5.3166195632634539</v>
      </c>
      <c r="E76">
        <f t="shared" si="9"/>
        <v>34.800000000000018</v>
      </c>
      <c r="F76" s="1">
        <f t="shared" si="10"/>
        <v>318.99717379580727</v>
      </c>
      <c r="G76" s="45">
        <f t="shared" si="4"/>
        <v>11.225806451612909</v>
      </c>
      <c r="H76" s="1">
        <f t="shared" si="5"/>
        <v>2.0592209977104066</v>
      </c>
    </row>
    <row r="77" spans="2:8" x14ac:dyDescent="0.2">
      <c r="B77">
        <f t="shared" si="11"/>
        <v>0.5900000000000003</v>
      </c>
      <c r="C77" s="1">
        <f t="shared" si="8"/>
        <v>8.8319589361753099</v>
      </c>
      <c r="D77" s="1">
        <f t="shared" si="12"/>
        <v>5.2108557723434359</v>
      </c>
      <c r="E77">
        <f t="shared" si="9"/>
        <v>35.40000000000002</v>
      </c>
      <c r="F77" s="1">
        <f t="shared" si="10"/>
        <v>312.65134634060615</v>
      </c>
      <c r="G77" s="45">
        <f t="shared" si="4"/>
        <v>11.419354838709683</v>
      </c>
      <c r="H77" s="1">
        <f t="shared" si="5"/>
        <v>2.5873959025343733</v>
      </c>
    </row>
    <row r="78" spans="2:8" x14ac:dyDescent="0.2">
      <c r="B78">
        <f t="shared" si="11"/>
        <v>0.60000000000000031</v>
      </c>
      <c r="C78" s="1">
        <f t="shared" si="8"/>
        <v>8.3403761200676687</v>
      </c>
      <c r="D78" s="1">
        <f t="shared" si="12"/>
        <v>5.0042256720406035</v>
      </c>
      <c r="E78">
        <f t="shared" si="9"/>
        <v>36.000000000000021</v>
      </c>
      <c r="F78" s="1">
        <f t="shared" si="10"/>
        <v>300.25354032243627</v>
      </c>
      <c r="G78" s="45">
        <f t="shared" si="4"/>
        <v>11.612903225806457</v>
      </c>
      <c r="H78" s="1">
        <f t="shared" si="5"/>
        <v>3.2725271057387886</v>
      </c>
    </row>
    <row r="79" spans="2:8" x14ac:dyDescent="0.2">
      <c r="B79">
        <f t="shared" si="11"/>
        <v>0.61000000000000032</v>
      </c>
      <c r="C79" s="1">
        <f t="shared" si="8"/>
        <v>7.6182167803547163</v>
      </c>
      <c r="D79" s="1">
        <f t="shared" si="12"/>
        <v>4.6471122360163797</v>
      </c>
      <c r="E79">
        <f t="shared" si="9"/>
        <v>36.600000000000023</v>
      </c>
      <c r="F79" s="1">
        <f t="shared" si="10"/>
        <v>278.82673416098277</v>
      </c>
      <c r="G79" s="45">
        <f t="shared" si="4"/>
        <v>11.806451612903233</v>
      </c>
      <c r="H79" s="1">
        <f t="shared" si="5"/>
        <v>4.1882348325485168</v>
      </c>
    </row>
    <row r="80" spans="2:8" x14ac:dyDescent="0.2">
      <c r="B80">
        <f t="shared" si="11"/>
        <v>0.62000000000000033</v>
      </c>
      <c r="C80" s="1">
        <f t="shared" si="8"/>
        <v>6.5573291845188564</v>
      </c>
      <c r="D80" s="1">
        <f t="shared" si="12"/>
        <v>4.0655440944016927</v>
      </c>
      <c r="E80">
        <f t="shared" si="9"/>
        <v>37.200000000000017</v>
      </c>
      <c r="F80" s="1">
        <f t="shared" si="10"/>
        <v>243.93264566410156</v>
      </c>
      <c r="G80" s="45">
        <f t="shared" si="4"/>
        <v>12.000000000000005</v>
      </c>
      <c r="H80" s="1">
        <f t="shared" si="5"/>
        <v>5.4426708154811489</v>
      </c>
    </row>
    <row r="81" spans="2:8" x14ac:dyDescent="0.2">
      <c r="B81">
        <f t="shared" si="11"/>
        <v>0.63000000000000034</v>
      </c>
      <c r="C81" s="1">
        <f t="shared" si="8"/>
        <v>4.9988331170917766</v>
      </c>
      <c r="D81" s="1">
        <f t="shared" si="12"/>
        <v>3.1492648637678209</v>
      </c>
      <c r="E81">
        <f t="shared" si="9"/>
        <v>37.800000000000018</v>
      </c>
      <c r="F81" s="1">
        <f t="shared" si="10"/>
        <v>188.95589182606923</v>
      </c>
      <c r="G81" s="45">
        <f t="shared" si="4"/>
        <v>12.193548387096779</v>
      </c>
      <c r="H81" s="1">
        <f t="shared" si="5"/>
        <v>7.1947152700050028</v>
      </c>
    </row>
    <row r="82" spans="2:8" x14ac:dyDescent="0.2">
      <c r="B82">
        <f t="shared" si="11"/>
        <v>0.64000000000000035</v>
      </c>
      <c r="C82" s="1">
        <f t="shared" ref="C82:C94" si="13">$C$5-$C$11*EXP(B82/$C$10)</f>
        <v>2.7093257256211407</v>
      </c>
      <c r="D82" s="1">
        <f t="shared" si="12"/>
        <v>1.7339684643975311</v>
      </c>
      <c r="E82">
        <f t="shared" ref="E82:E94" si="14">$G$14*B82</f>
        <v>38.40000000000002</v>
      </c>
      <c r="F82" s="1">
        <f t="shared" ref="F82:F94" si="15">C82*E82</f>
        <v>104.03810786385186</v>
      </c>
      <c r="G82" s="45">
        <f t="shared" si="4"/>
        <v>12.387096774193555</v>
      </c>
      <c r="H82" s="1">
        <f t="shared" si="5"/>
        <v>9.6777710485724135</v>
      </c>
    </row>
    <row r="83" spans="2:8" x14ac:dyDescent="0.2">
      <c r="B83">
        <f t="shared" si="11"/>
        <v>0.65000000000000036</v>
      </c>
      <c r="C83" s="1">
        <f t="shared" si="13"/>
        <v>-0.65407326213013128</v>
      </c>
      <c r="D83" s="1">
        <f t="shared" si="12"/>
        <v>-0.42514762038458559</v>
      </c>
      <c r="E83">
        <f t="shared" si="14"/>
        <v>39.000000000000021</v>
      </c>
      <c r="F83" s="1">
        <f t="shared" si="15"/>
        <v>-25.508857223075132</v>
      </c>
      <c r="G83" s="45">
        <f t="shared" ref="G83:G94" si="16">E83/$F$8</f>
        <v>12.580645161290329</v>
      </c>
      <c r="H83" s="1">
        <f t="shared" ref="H83:H94" si="17">ABS(C83-G83)</f>
        <v>13.23471842342046</v>
      </c>
    </row>
    <row r="84" spans="2:8" x14ac:dyDescent="0.2">
      <c r="B84">
        <f t="shared" si="11"/>
        <v>0.66000000000000036</v>
      </c>
      <c r="C84" s="1">
        <f t="shared" si="13"/>
        <v>-5.5950718336787819</v>
      </c>
      <c r="D84" s="1">
        <f t="shared" si="12"/>
        <v>-3.692747410227998</v>
      </c>
      <c r="E84">
        <f t="shared" si="14"/>
        <v>39.600000000000023</v>
      </c>
      <c r="F84" s="1">
        <f t="shared" si="15"/>
        <v>-221.5648446136799</v>
      </c>
      <c r="G84" s="45">
        <f t="shared" si="16"/>
        <v>12.774193548387103</v>
      </c>
      <c r="H84" s="1">
        <f t="shared" si="17"/>
        <v>18.369265382065883</v>
      </c>
    </row>
    <row r="85" spans="2:8" x14ac:dyDescent="0.2">
      <c r="B85">
        <f t="shared" si="11"/>
        <v>0.67000000000000037</v>
      </c>
      <c r="C85" s="1">
        <f t="shared" si="13"/>
        <v>-12.853641802021409</v>
      </c>
      <c r="D85" s="1">
        <f t="shared" si="12"/>
        <v>-8.6119400073543488</v>
      </c>
      <c r="E85">
        <f t="shared" si="14"/>
        <v>40.200000000000024</v>
      </c>
      <c r="F85" s="1">
        <f t="shared" si="15"/>
        <v>-516.71640044126093</v>
      </c>
      <c r="G85" s="45">
        <f t="shared" si="16"/>
        <v>12.967741935483879</v>
      </c>
      <c r="H85" s="1">
        <f t="shared" si="17"/>
        <v>25.821383737505286</v>
      </c>
    </row>
    <row r="86" spans="2:8" x14ac:dyDescent="0.2">
      <c r="B86">
        <f t="shared" si="11"/>
        <v>0.68000000000000038</v>
      </c>
      <c r="C86" s="1">
        <f t="shared" si="13"/>
        <v>-23.516838162511924</v>
      </c>
      <c r="D86" s="1">
        <f t="shared" si="12"/>
        <v>-15.991449950508118</v>
      </c>
      <c r="E86">
        <f t="shared" si="14"/>
        <v>40.800000000000026</v>
      </c>
      <c r="F86" s="1">
        <f t="shared" si="15"/>
        <v>-959.48699703048715</v>
      </c>
      <c r="G86" s="45">
        <f t="shared" si="16"/>
        <v>13.161290322580653</v>
      </c>
      <c r="H86" s="1">
        <f t="shared" si="17"/>
        <v>36.678128485092579</v>
      </c>
    </row>
    <row r="87" spans="2:8" x14ac:dyDescent="0.2">
      <c r="B87">
        <f t="shared" si="11"/>
        <v>0.69000000000000039</v>
      </c>
      <c r="C87" s="1">
        <f t="shared" si="13"/>
        <v>-39.181598179744149</v>
      </c>
      <c r="D87" s="1">
        <f t="shared" si="12"/>
        <v>-27.035302744023479</v>
      </c>
      <c r="E87">
        <f t="shared" si="14"/>
        <v>41.40000000000002</v>
      </c>
      <c r="F87" s="1">
        <f t="shared" si="15"/>
        <v>-1622.1181646414086</v>
      </c>
      <c r="G87" s="45">
        <f t="shared" si="16"/>
        <v>13.354838709677425</v>
      </c>
      <c r="H87" s="1">
        <f t="shared" si="17"/>
        <v>52.536436889421573</v>
      </c>
    </row>
    <row r="88" spans="2:8" x14ac:dyDescent="0.2">
      <c r="B88">
        <f t="shared" si="11"/>
        <v>0.7000000000000004</v>
      </c>
      <c r="C88" s="1">
        <f t="shared" si="13"/>
        <v>-62.193901254897689</v>
      </c>
      <c r="D88" s="1">
        <f t="shared" si="12"/>
        <v>-43.53573087842841</v>
      </c>
      <c r="E88">
        <f t="shared" si="14"/>
        <v>42.000000000000021</v>
      </c>
      <c r="F88" s="1">
        <f t="shared" si="15"/>
        <v>-2612.1438527057044</v>
      </c>
      <c r="G88" s="45">
        <f t="shared" si="16"/>
        <v>13.548387096774199</v>
      </c>
      <c r="H88" s="1">
        <f t="shared" si="17"/>
        <v>75.742288351671888</v>
      </c>
    </row>
    <row r="89" spans="2:8" x14ac:dyDescent="0.2">
      <c r="B89">
        <f t="shared" si="11"/>
        <v>0.71000000000000041</v>
      </c>
      <c r="C89" s="1">
        <f t="shared" si="13"/>
        <v>-96.00010653606094</v>
      </c>
      <c r="D89" s="1">
        <f t="shared" si="12"/>
        <v>-68.16007564060331</v>
      </c>
      <c r="E89">
        <f t="shared" si="14"/>
        <v>42.600000000000023</v>
      </c>
      <c r="F89" s="1">
        <f t="shared" si="15"/>
        <v>-4089.6045384361983</v>
      </c>
      <c r="G89" s="45">
        <f t="shared" si="16"/>
        <v>13.741935483870975</v>
      </c>
      <c r="H89" s="1">
        <f t="shared" si="17"/>
        <v>109.74204201993192</v>
      </c>
    </row>
    <row r="90" spans="2:8" x14ac:dyDescent="0.2">
      <c r="B90">
        <f t="shared" si="11"/>
        <v>0.72000000000000042</v>
      </c>
      <c r="C90" s="1">
        <f t="shared" si="13"/>
        <v>-145.66308515144866</v>
      </c>
      <c r="D90" s="1">
        <f t="shared" si="12"/>
        <v>-104.87742130904309</v>
      </c>
      <c r="E90">
        <f t="shared" si="14"/>
        <v>43.200000000000024</v>
      </c>
      <c r="F90" s="1">
        <f t="shared" si="15"/>
        <v>-6292.6452785425854</v>
      </c>
      <c r="G90" s="45">
        <f t="shared" si="16"/>
        <v>13.935483870967749</v>
      </c>
      <c r="H90" s="1">
        <f t="shared" si="17"/>
        <v>159.5985690224164</v>
      </c>
    </row>
    <row r="91" spans="2:8" x14ac:dyDescent="0.2">
      <c r="B91">
        <f t="shared" si="11"/>
        <v>0.73000000000000043</v>
      </c>
      <c r="C91" s="1">
        <f t="shared" si="13"/>
        <v>-218.62044385052425</v>
      </c>
      <c r="D91" s="1">
        <f t="shared" si="12"/>
        <v>-159.5929240108828</v>
      </c>
      <c r="E91">
        <f t="shared" si="14"/>
        <v>43.800000000000026</v>
      </c>
      <c r="F91" s="1">
        <f t="shared" si="15"/>
        <v>-9575.5754406529686</v>
      </c>
      <c r="G91" s="45">
        <f t="shared" si="16"/>
        <v>14.129032258064523</v>
      </c>
      <c r="H91" s="1">
        <f t="shared" si="17"/>
        <v>232.74947610858877</v>
      </c>
    </row>
    <row r="92" spans="2:8" x14ac:dyDescent="0.2">
      <c r="B92">
        <f t="shared" si="11"/>
        <v>0.74000000000000044</v>
      </c>
      <c r="C92" s="1">
        <f t="shared" si="13"/>
        <v>-325.79839283275589</v>
      </c>
      <c r="D92" s="1">
        <f t="shared" si="12"/>
        <v>-241.09081069623952</v>
      </c>
      <c r="E92">
        <f t="shared" si="14"/>
        <v>44.400000000000027</v>
      </c>
      <c r="F92" s="1">
        <f t="shared" si="15"/>
        <v>-14465.44864177437</v>
      </c>
      <c r="G92" s="45">
        <f t="shared" si="16"/>
        <v>14.322580645161299</v>
      </c>
      <c r="H92" s="1">
        <f t="shared" si="17"/>
        <v>340.12097347791718</v>
      </c>
    </row>
    <row r="93" spans="2:8" x14ac:dyDescent="0.2">
      <c r="B93">
        <f t="shared" si="11"/>
        <v>0.75000000000000044</v>
      </c>
      <c r="C93" s="1">
        <f t="shared" si="13"/>
        <v>-483.24807238349285</v>
      </c>
      <c r="D93" s="1">
        <f t="shared" si="12"/>
        <v>-362.43605428761987</v>
      </c>
      <c r="E93">
        <f t="shared" si="14"/>
        <v>45.000000000000028</v>
      </c>
      <c r="F93" s="1">
        <f t="shared" si="15"/>
        <v>-21746.163257257191</v>
      </c>
      <c r="G93" s="45">
        <f t="shared" si="16"/>
        <v>14.516129032258073</v>
      </c>
      <c r="H93" s="1">
        <f t="shared" si="17"/>
        <v>497.7642014157509</v>
      </c>
    </row>
    <row r="94" spans="2:8" x14ac:dyDescent="0.2">
      <c r="B94">
        <f t="shared" si="11"/>
        <v>0.76000000000000045</v>
      </c>
      <c r="C94" s="1">
        <f t="shared" si="13"/>
        <v>-714.54939719929121</v>
      </c>
      <c r="D94" s="1">
        <f t="shared" si="12"/>
        <v>-543.05754187146169</v>
      </c>
      <c r="E94">
        <f t="shared" si="14"/>
        <v>45.60000000000003</v>
      </c>
      <c r="F94" s="1">
        <f t="shared" si="15"/>
        <v>-32583.452512287702</v>
      </c>
      <c r="G94" s="45">
        <f t="shared" si="16"/>
        <v>14.709677419354849</v>
      </c>
      <c r="H94" s="1">
        <f t="shared" si="17"/>
        <v>729.25907461864608</v>
      </c>
    </row>
    <row r="95" spans="2:8" x14ac:dyDescent="0.2">
      <c r="C95" s="1"/>
      <c r="D95" s="1"/>
      <c r="F95" s="1"/>
    </row>
    <row r="96" spans="2:8" x14ac:dyDescent="0.2">
      <c r="C96" s="1"/>
      <c r="D96" s="1"/>
      <c r="F96" s="1"/>
    </row>
    <row r="97" spans="3:6" x14ac:dyDescent="0.2">
      <c r="C97" s="1"/>
      <c r="D97" s="1"/>
      <c r="F97" s="1"/>
    </row>
    <row r="98" spans="3:6" x14ac:dyDescent="0.2">
      <c r="C98" s="1"/>
      <c r="D98" s="1"/>
      <c r="F98" s="1"/>
    </row>
    <row r="99" spans="3:6" x14ac:dyDescent="0.2">
      <c r="C99" s="1"/>
      <c r="D99" s="1"/>
      <c r="F99" s="1"/>
    </row>
    <row r="100" spans="3:6" x14ac:dyDescent="0.2">
      <c r="C100" s="1"/>
      <c r="D100" s="1"/>
      <c r="F100" s="1"/>
    </row>
    <row r="101" spans="3:6" x14ac:dyDescent="0.2">
      <c r="C101" s="1"/>
      <c r="D101" s="1"/>
      <c r="F101" s="1"/>
    </row>
    <row r="102" spans="3:6" x14ac:dyDescent="0.2">
      <c r="C102" s="1"/>
      <c r="D102" s="1"/>
      <c r="F102" s="1"/>
    </row>
    <row r="103" spans="3:6" x14ac:dyDescent="0.2">
      <c r="C103" s="1"/>
      <c r="D103" s="1"/>
      <c r="F103" s="1"/>
    </row>
    <row r="104" spans="3:6" x14ac:dyDescent="0.2">
      <c r="C104" s="1"/>
      <c r="D104" s="1"/>
      <c r="F104" s="1"/>
    </row>
    <row r="105" spans="3:6" x14ac:dyDescent="0.2">
      <c r="C105" s="1"/>
      <c r="D105" s="1"/>
      <c r="F105" s="1"/>
    </row>
    <row r="106" spans="3:6" x14ac:dyDescent="0.2">
      <c r="C106" s="1"/>
      <c r="D106" s="1"/>
      <c r="F106" s="1"/>
    </row>
    <row r="107" spans="3:6" x14ac:dyDescent="0.2">
      <c r="C107" s="1"/>
      <c r="D107" s="1"/>
      <c r="F107" s="1"/>
    </row>
    <row r="108" spans="3:6" x14ac:dyDescent="0.2">
      <c r="C108" s="1"/>
      <c r="D108" s="1"/>
      <c r="F108" s="1"/>
    </row>
    <row r="109" spans="3:6" x14ac:dyDescent="0.2">
      <c r="C109" s="1"/>
      <c r="D109" s="1"/>
      <c r="F109" s="1"/>
    </row>
    <row r="110" spans="3:6" x14ac:dyDescent="0.2">
      <c r="C110" s="1"/>
      <c r="D110" s="1"/>
      <c r="F110" s="1"/>
    </row>
    <row r="111" spans="3:6" x14ac:dyDescent="0.2">
      <c r="C111" s="1"/>
      <c r="D111" s="1"/>
      <c r="F111" s="1"/>
    </row>
    <row r="112" spans="3:6" x14ac:dyDescent="0.2">
      <c r="C112" s="1"/>
      <c r="D112" s="1"/>
      <c r="F112" s="1"/>
    </row>
    <row r="113" spans="3:6" x14ac:dyDescent="0.2">
      <c r="C113" s="1"/>
      <c r="D113" s="1"/>
      <c r="F113" s="1"/>
    </row>
    <row r="114" spans="3:6" x14ac:dyDescent="0.2">
      <c r="C114" s="1"/>
      <c r="D114" s="1"/>
      <c r="F114" s="1"/>
    </row>
    <row r="115" spans="3:6" x14ac:dyDescent="0.2">
      <c r="C115" s="1"/>
      <c r="D115" s="1"/>
      <c r="F115" s="1"/>
    </row>
    <row r="116" spans="3:6" x14ac:dyDescent="0.2">
      <c r="C116" s="1"/>
      <c r="D116" s="1"/>
      <c r="F116" s="1"/>
    </row>
    <row r="117" spans="3:6" x14ac:dyDescent="0.2">
      <c r="C117" s="1"/>
      <c r="D117" s="1"/>
      <c r="F117" s="1"/>
    </row>
    <row r="118" spans="3:6" x14ac:dyDescent="0.2">
      <c r="C118" s="1"/>
      <c r="D118" s="1"/>
      <c r="F118" s="1"/>
    </row>
    <row r="119" spans="3:6" x14ac:dyDescent="0.2">
      <c r="C119" s="1"/>
      <c r="D119" s="1"/>
      <c r="F119" s="1"/>
    </row>
    <row r="120" spans="3:6" x14ac:dyDescent="0.2">
      <c r="C120" s="1"/>
      <c r="D120" s="1"/>
      <c r="F120" s="1"/>
    </row>
    <row r="121" spans="3:6" x14ac:dyDescent="0.2">
      <c r="C121" s="1"/>
      <c r="D121" s="1"/>
      <c r="F121" s="1"/>
    </row>
    <row r="122" spans="3:6" x14ac:dyDescent="0.2">
      <c r="C122" s="1"/>
      <c r="D122" s="1"/>
      <c r="F122" s="1"/>
    </row>
    <row r="123" spans="3:6" x14ac:dyDescent="0.2">
      <c r="C123" s="1"/>
      <c r="D123" s="1"/>
      <c r="F123" s="1"/>
    </row>
    <row r="124" spans="3:6" x14ac:dyDescent="0.2">
      <c r="C124" s="1"/>
      <c r="D124" s="1"/>
      <c r="F124" s="1"/>
    </row>
    <row r="125" spans="3:6" x14ac:dyDescent="0.2">
      <c r="C125" s="1"/>
      <c r="D125" s="1"/>
      <c r="F125" s="1"/>
    </row>
    <row r="126" spans="3:6" x14ac:dyDescent="0.2">
      <c r="C126" s="1"/>
      <c r="D126" s="1"/>
      <c r="F126" s="1"/>
    </row>
    <row r="127" spans="3:6" x14ac:dyDescent="0.2">
      <c r="C127" s="1"/>
      <c r="D127" s="1"/>
      <c r="F127" s="1"/>
    </row>
    <row r="128" spans="3:6" x14ac:dyDescent="0.2">
      <c r="C128" s="1"/>
      <c r="D128" s="1"/>
      <c r="F128" s="1"/>
    </row>
  </sheetData>
  <conditionalFormatting sqref="F18:F94">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10</vt:i4>
      </vt:variant>
    </vt:vector>
  </HeadingPairs>
  <TitlesOfParts>
    <vt:vector size="10" baseType="lpstr">
      <vt:lpstr>Aufgabe 1 - Ziel</vt:lpstr>
      <vt:lpstr>Aufgabe 1 - Lösung Zahlen</vt:lpstr>
      <vt:lpstr>Aufgabe 1 - Lösung Zelle</vt:lpstr>
      <vt:lpstr>Aufgabe 1 - Lösung Modul 48C</vt:lpstr>
      <vt:lpstr>Datasheet</vt:lpstr>
      <vt:lpstr>Bypass Diode</vt:lpstr>
      <vt:lpstr>shading examples</vt:lpstr>
      <vt:lpstr>Aufgabe 2 - Ziele </vt:lpstr>
      <vt:lpstr>AP1  I(V) no Rs</vt:lpstr>
      <vt:lpstr>AP2 V(I, Rs ) Partial Shading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Baumgartner Franz (bauf)</dc:creator>
  <cp:lastModifiedBy>Baumgartner Franz (bauf)</cp:lastModifiedBy>
  <cp:lastPrinted>2020-02-11T08:51:42Z</cp:lastPrinted>
  <dcterms:created xsi:type="dcterms:W3CDTF">2020-01-09T07:46:36Z</dcterms:created>
  <dcterms:modified xsi:type="dcterms:W3CDTF">2020-10-14T13:32:10Z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0d9bad3-6dac-4e9a-89a3-89f3b8d247b2_Enabled">
    <vt:lpwstr>True</vt:lpwstr>
  </property>
  <property fmtid="{D5CDD505-2E9C-101B-9397-08002B2CF9AE}" pid="3" name="MSIP_Label_10d9bad3-6dac-4e9a-89a3-89f3b8d247b2_SiteId">
    <vt:lpwstr>5d1a9f9d-201f-4a10-b983-451cf65cbc1e</vt:lpwstr>
  </property>
  <property fmtid="{D5CDD505-2E9C-101B-9397-08002B2CF9AE}" pid="4" name="MSIP_Label_10d9bad3-6dac-4e9a-89a3-89f3b8d247b2_Owner">
    <vt:lpwstr>bauf@zhaw.ch</vt:lpwstr>
  </property>
  <property fmtid="{D5CDD505-2E9C-101B-9397-08002B2CF9AE}" pid="5" name="MSIP_Label_10d9bad3-6dac-4e9a-89a3-89f3b8d247b2_SetDate">
    <vt:lpwstr>2020-10-04T16:10:18.9063064Z</vt:lpwstr>
  </property>
  <property fmtid="{D5CDD505-2E9C-101B-9397-08002B2CF9AE}" pid="6" name="MSIP_Label_10d9bad3-6dac-4e9a-89a3-89f3b8d247b2_Name">
    <vt:lpwstr>Intern</vt:lpwstr>
  </property>
  <property fmtid="{D5CDD505-2E9C-101B-9397-08002B2CF9AE}" pid="7" name="MSIP_Label_10d9bad3-6dac-4e9a-89a3-89f3b8d247b2_Application">
    <vt:lpwstr>Microsoft Azure Information Protection</vt:lpwstr>
  </property>
  <property fmtid="{D5CDD505-2E9C-101B-9397-08002B2CF9AE}" pid="8" name="MSIP_Label_10d9bad3-6dac-4e9a-89a3-89f3b8d247b2_ActionId">
    <vt:lpwstr>1315adb3-377f-4c42-8b56-dc215b8d5e45</vt:lpwstr>
  </property>
  <property fmtid="{D5CDD505-2E9C-101B-9397-08002B2CF9AE}" pid="9" name="MSIP_Label_10d9bad3-6dac-4e9a-89a3-89f3b8d247b2_Extended_MSFT_Method">
    <vt:lpwstr>Automatic</vt:lpwstr>
  </property>
  <property fmtid="{D5CDD505-2E9C-101B-9397-08002B2CF9AE}" pid="10" name="Sensitivity">
    <vt:lpwstr>Intern</vt:lpwstr>
  </property>
</Properties>
</file>